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95" windowWidth="19035" windowHeight="8085"/>
  </bookViews>
  <sheets>
    <sheet name="BiH" sheetId="41" r:id="rId1"/>
    <sheet name="FBiH" sheetId="42" r:id="rId2"/>
    <sheet name="RS" sheetId="43" r:id="rId3"/>
  </sheets>
  <calcPr calcId="145621"/>
</workbook>
</file>

<file path=xl/calcChain.xml><?xml version="1.0" encoding="utf-8"?>
<calcChain xmlns="http://schemas.openxmlformats.org/spreadsheetml/2006/main">
  <c r="E35" i="41" l="1"/>
  <c r="E34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13" i="41"/>
  <c r="E12" i="41"/>
  <c r="E11" i="41"/>
  <c r="E36" i="41"/>
  <c r="M11" i="43"/>
  <c r="I36" i="41"/>
  <c r="I31" i="41"/>
  <c r="I13" i="41"/>
  <c r="I12" i="41"/>
  <c r="M36" i="41"/>
  <c r="M11" i="41"/>
  <c r="M35" i="41"/>
  <c r="M12" i="41"/>
  <c r="L36" i="41" l="1"/>
  <c r="H36" i="41"/>
  <c r="D36" i="41"/>
  <c r="M12" i="43"/>
  <c r="M13" i="43"/>
  <c r="M14" i="43"/>
  <c r="M15" i="43"/>
  <c r="M16" i="43"/>
  <c r="M17" i="43"/>
  <c r="M18" i="43"/>
  <c r="M19" i="43"/>
  <c r="M20" i="43"/>
  <c r="M21" i="43"/>
  <c r="M22" i="43"/>
  <c r="M23" i="43"/>
  <c r="M24" i="43"/>
  <c r="M11" i="42" l="1"/>
  <c r="C22" i="42"/>
  <c r="D11" i="42" s="1"/>
  <c r="I22" i="42" l="1"/>
  <c r="K11" i="43" l="1"/>
  <c r="K12" i="43"/>
  <c r="K13" i="43"/>
  <c r="K14" i="43"/>
  <c r="K15" i="43"/>
  <c r="K16" i="43"/>
  <c r="K17" i="43"/>
  <c r="K18" i="43"/>
  <c r="K19" i="43"/>
  <c r="K20" i="43"/>
  <c r="K21" i="43"/>
  <c r="K22" i="43"/>
  <c r="K23" i="43"/>
  <c r="K24" i="43"/>
  <c r="G25" i="43"/>
  <c r="H12" i="43" s="1"/>
  <c r="C25" i="43"/>
  <c r="D11" i="43" s="1"/>
  <c r="K25" i="43" l="1"/>
  <c r="L23" i="43" s="1"/>
  <c r="D21" i="43"/>
  <c r="D19" i="43"/>
  <c r="D15" i="43"/>
  <c r="D13" i="43"/>
  <c r="H23" i="43"/>
  <c r="H21" i="43"/>
  <c r="H19" i="43"/>
  <c r="H17" i="43"/>
  <c r="H15" i="43"/>
  <c r="H13" i="43"/>
  <c r="H11" i="43"/>
  <c r="D24" i="43"/>
  <c r="D22" i="43"/>
  <c r="D20" i="43"/>
  <c r="D18" i="43"/>
  <c r="D16" i="43"/>
  <c r="D14" i="43"/>
  <c r="D12" i="43"/>
  <c r="H24" i="43"/>
  <c r="H22" i="43"/>
  <c r="H20" i="43"/>
  <c r="H18" i="43"/>
  <c r="H16" i="43"/>
  <c r="H14" i="43"/>
  <c r="D23" i="43"/>
  <c r="D17" i="43"/>
  <c r="I35" i="41"/>
  <c r="I34" i="41"/>
  <c r="I33" i="41"/>
  <c r="I32" i="41"/>
  <c r="I30" i="41"/>
  <c r="I29" i="41"/>
  <c r="I28" i="41"/>
  <c r="I27" i="41"/>
  <c r="I26" i="41"/>
  <c r="I25" i="41"/>
  <c r="I24" i="41"/>
  <c r="I23" i="41"/>
  <c r="I22" i="41"/>
  <c r="I21" i="41"/>
  <c r="I20" i="41"/>
  <c r="I19" i="41"/>
  <c r="I18" i="41"/>
  <c r="I17" i="41"/>
  <c r="I16" i="41"/>
  <c r="I15" i="41"/>
  <c r="I14" i="41"/>
  <c r="I11" i="41"/>
  <c r="G35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15" i="41"/>
  <c r="G14" i="41"/>
  <c r="G13" i="41"/>
  <c r="G12" i="41"/>
  <c r="G11" i="41"/>
  <c r="C35" i="41"/>
  <c r="C31" i="41"/>
  <c r="C30" i="41"/>
  <c r="C24" i="41"/>
  <c r="C25" i="41"/>
  <c r="C26" i="41"/>
  <c r="C27" i="41"/>
  <c r="C28" i="41"/>
  <c r="C23" i="41"/>
  <c r="C21" i="41"/>
  <c r="C20" i="41"/>
  <c r="C18" i="41"/>
  <c r="C17" i="41"/>
  <c r="C13" i="41"/>
  <c r="C33" i="41"/>
  <c r="C34" i="41"/>
  <c r="C32" i="41"/>
  <c r="C29" i="41"/>
  <c r="C22" i="41"/>
  <c r="C19" i="41"/>
  <c r="C15" i="41"/>
  <c r="C16" i="41"/>
  <c r="C14" i="41"/>
  <c r="C12" i="41"/>
  <c r="C11" i="41"/>
  <c r="L11" i="43" l="1"/>
  <c r="L19" i="43"/>
  <c r="L13" i="43"/>
  <c r="L14" i="43"/>
  <c r="L22" i="43"/>
  <c r="L15" i="43"/>
  <c r="L12" i="43"/>
  <c r="L18" i="43"/>
  <c r="L17" i="43"/>
  <c r="L16" i="43"/>
  <c r="L20" i="43"/>
  <c r="L24" i="43"/>
  <c r="L21" i="43"/>
  <c r="D25" i="43"/>
  <c r="H25" i="43"/>
  <c r="G36" i="41"/>
  <c r="C36" i="41"/>
  <c r="L25" i="43" l="1"/>
  <c r="K12" i="42"/>
  <c r="K12" i="41" s="1"/>
  <c r="K13" i="42"/>
  <c r="K14" i="41" s="1"/>
  <c r="K14" i="42"/>
  <c r="K15" i="41" s="1"/>
  <c r="K15" i="42"/>
  <c r="K16" i="41" s="1"/>
  <c r="K16" i="42"/>
  <c r="K19" i="41" s="1"/>
  <c r="K17" i="42"/>
  <c r="K22" i="41" s="1"/>
  <c r="K18" i="42"/>
  <c r="K29" i="41" s="1"/>
  <c r="K19" i="42"/>
  <c r="K32" i="41" s="1"/>
  <c r="K20" i="42"/>
  <c r="K33" i="41" s="1"/>
  <c r="K21" i="42"/>
  <c r="K34" i="41" s="1"/>
  <c r="K11" i="42"/>
  <c r="K11" i="41" s="1"/>
  <c r="D24" i="41"/>
  <c r="F24" i="41"/>
  <c r="H24" i="41"/>
  <c r="J24" i="41"/>
  <c r="D35" i="41" l="1"/>
  <c r="D33" i="41"/>
  <c r="D31" i="41"/>
  <c r="D29" i="41"/>
  <c r="D27" i="41"/>
  <c r="D25" i="41"/>
  <c r="F35" i="41"/>
  <c r="F33" i="41"/>
  <c r="F31" i="41"/>
  <c r="F29" i="41"/>
  <c r="F27" i="41"/>
  <c r="F25" i="41"/>
  <c r="H35" i="41"/>
  <c r="H33" i="41"/>
  <c r="H31" i="41"/>
  <c r="H29" i="41"/>
  <c r="H27" i="41"/>
  <c r="H25" i="41"/>
  <c r="J35" i="41"/>
  <c r="J33" i="41"/>
  <c r="J31" i="41"/>
  <c r="J29" i="41"/>
  <c r="J27" i="41"/>
  <c r="J25" i="41"/>
  <c r="D34" i="41"/>
  <c r="D32" i="41"/>
  <c r="D30" i="41"/>
  <c r="D28" i="41"/>
  <c r="D26" i="41"/>
  <c r="F34" i="41"/>
  <c r="F32" i="41"/>
  <c r="F30" i="41"/>
  <c r="F28" i="41"/>
  <c r="F26" i="41"/>
  <c r="H34" i="41"/>
  <c r="H32" i="41"/>
  <c r="H30" i="41"/>
  <c r="H28" i="41"/>
  <c r="H26" i="41"/>
  <c r="J34" i="41"/>
  <c r="J32" i="41"/>
  <c r="J30" i="41"/>
  <c r="J28" i="41"/>
  <c r="J26" i="41"/>
  <c r="J23" i="41"/>
  <c r="H23" i="41"/>
  <c r="F23" i="41"/>
  <c r="D23" i="41"/>
  <c r="J22" i="41"/>
  <c r="H22" i="41"/>
  <c r="F22" i="41"/>
  <c r="D22" i="41"/>
  <c r="J21" i="41"/>
  <c r="H21" i="41"/>
  <c r="F21" i="41"/>
  <c r="D21" i="41"/>
  <c r="J20" i="41"/>
  <c r="H20" i="41"/>
  <c r="F20" i="41"/>
  <c r="D20" i="41"/>
  <c r="J19" i="41"/>
  <c r="H19" i="41"/>
  <c r="F19" i="41"/>
  <c r="D19" i="41"/>
  <c r="J18" i="41"/>
  <c r="H18" i="41"/>
  <c r="F18" i="41"/>
  <c r="D18" i="41"/>
  <c r="J17" i="41"/>
  <c r="H17" i="41"/>
  <c r="F17" i="41"/>
  <c r="D17" i="41"/>
  <c r="J16" i="41"/>
  <c r="H16" i="41"/>
  <c r="F16" i="41"/>
  <c r="D16" i="41"/>
  <c r="J15" i="41"/>
  <c r="H15" i="41"/>
  <c r="F15" i="41"/>
  <c r="D15" i="41"/>
  <c r="J14" i="41"/>
  <c r="H14" i="41"/>
  <c r="F14" i="41"/>
  <c r="D14" i="41"/>
  <c r="J13" i="41"/>
  <c r="H13" i="41"/>
  <c r="F13" i="41"/>
  <c r="D13" i="41"/>
  <c r="J12" i="41"/>
  <c r="H12" i="41"/>
  <c r="F12" i="41"/>
  <c r="D12" i="41"/>
  <c r="J11" i="41"/>
  <c r="J36" i="41" s="1"/>
  <c r="H11" i="41"/>
  <c r="F11" i="41"/>
  <c r="D11" i="41"/>
  <c r="J20" i="42"/>
  <c r="G22" i="42"/>
  <c r="H21" i="42" s="1"/>
  <c r="E22" i="42"/>
  <c r="F20" i="42" s="1"/>
  <c r="M21" i="42"/>
  <c r="M34" i="41" s="1"/>
  <c r="M20" i="42"/>
  <c r="M33" i="41" s="1"/>
  <c r="M19" i="42"/>
  <c r="M32" i="41" s="1"/>
  <c r="M18" i="42"/>
  <c r="M29" i="41" s="1"/>
  <c r="M17" i="42"/>
  <c r="M22" i="41" s="1"/>
  <c r="M16" i="42"/>
  <c r="M19" i="41" s="1"/>
  <c r="M15" i="42"/>
  <c r="M16" i="41" s="1"/>
  <c r="M14" i="42"/>
  <c r="M15" i="41" s="1"/>
  <c r="M13" i="42"/>
  <c r="M14" i="41" s="1"/>
  <c r="M12" i="42"/>
  <c r="J12" i="42"/>
  <c r="M13" i="41"/>
  <c r="M31" i="41"/>
  <c r="M30" i="41"/>
  <c r="M28" i="41"/>
  <c r="M27" i="41"/>
  <c r="M26" i="41"/>
  <c r="M25" i="41"/>
  <c r="M24" i="41"/>
  <c r="M23" i="41"/>
  <c r="M20" i="41"/>
  <c r="M18" i="41"/>
  <c r="M17" i="41"/>
  <c r="K17" i="41"/>
  <c r="K20" i="41"/>
  <c r="K21" i="41"/>
  <c r="K23" i="41"/>
  <c r="K24" i="41"/>
  <c r="K25" i="41"/>
  <c r="K26" i="41"/>
  <c r="K27" i="41"/>
  <c r="K28" i="41"/>
  <c r="K30" i="41"/>
  <c r="K31" i="41"/>
  <c r="K35" i="41"/>
  <c r="K13" i="41"/>
  <c r="F36" i="41" l="1"/>
  <c r="M22" i="42"/>
  <c r="N12" i="42" s="1"/>
  <c r="F15" i="42"/>
  <c r="F18" i="42"/>
  <c r="F12" i="42"/>
  <c r="F11" i="42"/>
  <c r="F13" i="42"/>
  <c r="H15" i="42"/>
  <c r="H16" i="42"/>
  <c r="H17" i="42"/>
  <c r="H11" i="42"/>
  <c r="H12" i="42"/>
  <c r="H13" i="42"/>
  <c r="H14" i="42"/>
  <c r="H18" i="42"/>
  <c r="H19" i="42"/>
  <c r="H20" i="42"/>
  <c r="F14" i="42"/>
  <c r="F16" i="42"/>
  <c r="F21" i="42"/>
  <c r="M25" i="43"/>
  <c r="N24" i="43" s="1"/>
  <c r="M21" i="41"/>
  <c r="K18" i="41"/>
  <c r="K36" i="41" s="1"/>
  <c r="L24" i="41" s="1"/>
  <c r="N26" i="41"/>
  <c r="J16" i="42"/>
  <c r="J18" i="42"/>
  <c r="J14" i="42"/>
  <c r="J21" i="42"/>
  <c r="F17" i="42"/>
  <c r="F19" i="42"/>
  <c r="J11" i="42"/>
  <c r="J13" i="42"/>
  <c r="J15" i="42"/>
  <c r="J17" i="42"/>
  <c r="J19" i="42"/>
  <c r="D20" i="42"/>
  <c r="D18" i="42"/>
  <c r="D16" i="42"/>
  <c r="D14" i="42"/>
  <c r="D12" i="42"/>
  <c r="D21" i="42"/>
  <c r="D19" i="42"/>
  <c r="D17" i="42"/>
  <c r="D15" i="42"/>
  <c r="D13" i="42"/>
  <c r="K22" i="42"/>
  <c r="L12" i="42" s="1"/>
  <c r="N12" i="43" l="1"/>
  <c r="N20" i="43"/>
  <c r="N22" i="43"/>
  <c r="N18" i="43"/>
  <c r="N16" i="43"/>
  <c r="N14" i="43"/>
  <c r="N22" i="41"/>
  <c r="D22" i="42"/>
  <c r="F22" i="42"/>
  <c r="N24" i="41"/>
  <c r="H22" i="42"/>
  <c r="L18" i="41"/>
  <c r="N14" i="41"/>
  <c r="N18" i="41"/>
  <c r="N33" i="41"/>
  <c r="N25" i="41"/>
  <c r="N12" i="41"/>
  <c r="N16" i="41"/>
  <c r="N20" i="41"/>
  <c r="N29" i="41"/>
  <c r="N32" i="41"/>
  <c r="N23" i="43"/>
  <c r="N21" i="43"/>
  <c r="N19" i="43"/>
  <c r="N17" i="43"/>
  <c r="N15" i="43"/>
  <c r="N13" i="43"/>
  <c r="N11" i="43"/>
  <c r="N11" i="41"/>
  <c r="N13" i="41"/>
  <c r="N15" i="41"/>
  <c r="N17" i="41"/>
  <c r="N19" i="41"/>
  <c r="N21" i="41"/>
  <c r="N23" i="41"/>
  <c r="N35" i="41"/>
  <c r="N31" i="41"/>
  <c r="N27" i="41"/>
  <c r="N34" i="41"/>
  <c r="N30" i="41"/>
  <c r="N28" i="41"/>
  <c r="L12" i="41"/>
  <c r="L14" i="41"/>
  <c r="L16" i="41"/>
  <c r="L11" i="41"/>
  <c r="L13" i="41"/>
  <c r="L15" i="41"/>
  <c r="L17" i="41"/>
  <c r="L21" i="41"/>
  <c r="L31" i="41"/>
  <c r="L34" i="41"/>
  <c r="L19" i="41"/>
  <c r="L23" i="41"/>
  <c r="L35" i="41"/>
  <c r="L27" i="41"/>
  <c r="L30" i="41"/>
  <c r="L26" i="41"/>
  <c r="L20" i="41"/>
  <c r="L22" i="41"/>
  <c r="L33" i="41"/>
  <c r="L29" i="41"/>
  <c r="L25" i="41"/>
  <c r="L32" i="41"/>
  <c r="L28" i="41"/>
  <c r="J22" i="42"/>
  <c r="N21" i="42"/>
  <c r="N17" i="42"/>
  <c r="N13" i="42"/>
  <c r="N19" i="42"/>
  <c r="N15" i="42"/>
  <c r="N11" i="42"/>
  <c r="L21" i="42"/>
  <c r="L19" i="42"/>
  <c r="L17" i="42"/>
  <c r="L15" i="42"/>
  <c r="L13" i="42"/>
  <c r="L11" i="42"/>
  <c r="L20" i="42"/>
  <c r="L18" i="42"/>
  <c r="L16" i="42"/>
  <c r="L14" i="42"/>
  <c r="N20" i="42"/>
  <c r="N18" i="42"/>
  <c r="N16" i="42"/>
  <c r="N14" i="42"/>
  <c r="N36" i="41" l="1"/>
  <c r="N25" i="43"/>
  <c r="N22" i="42"/>
  <c r="L22" i="42"/>
  <c r="I25" i="43" l="1"/>
  <c r="J24" i="43" l="1"/>
  <c r="J22" i="43"/>
  <c r="J20" i="43"/>
  <c r="J18" i="43"/>
  <c r="J14" i="43"/>
  <c r="J23" i="43"/>
  <c r="J21" i="43"/>
  <c r="J19" i="43"/>
  <c r="J17" i="43"/>
  <c r="J15" i="43"/>
  <c r="J13" i="43"/>
  <c r="J11" i="43"/>
  <c r="J16" i="43"/>
  <c r="J12" i="43"/>
  <c r="E25" i="43" l="1"/>
  <c r="J25" i="43"/>
  <c r="F23" i="43" l="1"/>
  <c r="F16" i="43"/>
  <c r="F18" i="43"/>
  <c r="F15" i="43"/>
  <c r="F17" i="43"/>
  <c r="F11" i="43"/>
  <c r="F12" i="43"/>
  <c r="F13" i="43"/>
  <c r="F14" i="43"/>
  <c r="F19" i="43"/>
  <c r="F20" i="43"/>
  <c r="F22" i="43"/>
  <c r="F21" i="43"/>
  <c r="F24" i="43"/>
  <c r="F25" i="43" l="1"/>
</calcChain>
</file>

<file path=xl/sharedStrings.xml><?xml version="1.0" encoding="utf-8"?>
<sst xmlns="http://schemas.openxmlformats.org/spreadsheetml/2006/main" count="125" uniqueCount="41">
  <si>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</si>
  <si>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</si>
  <si>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</si>
  <si>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</si>
  <si>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</si>
  <si>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</si>
  <si>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</si>
  <si>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</si>
  <si>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</si>
  <si>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</si>
  <si>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</si>
  <si>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</si>
  <si>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</si>
  <si>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</si>
  <si>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</si>
  <si>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</si>
  <si>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</si>
  <si>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</si>
  <si>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SAS - Super P osiguranje a.d.</t>
  </si>
  <si>
    <t>Euros osiguranje a.d.</t>
  </si>
  <si>
    <t>Central osiguranje d.d.</t>
  </si>
  <si>
    <t>Wiener osiguranje a.d.</t>
  </si>
  <si>
    <t>Adriatic osiguranje d.d.</t>
  </si>
  <si>
    <t>Premium osiguranje a.d.</t>
  </si>
  <si>
    <t>Vienna osiguranje d.d.</t>
  </si>
  <si>
    <t>Grawe osiguranje a.d.*</t>
  </si>
  <si>
    <t>I-III-2020</t>
  </si>
  <si>
    <t>Insurance company</t>
  </si>
  <si>
    <t>NON-LIFE INSURANCE</t>
  </si>
  <si>
    <t>LIFE INSURANCE</t>
  </si>
  <si>
    <t>LIFE AND NON-LIFE INSURANCE</t>
  </si>
  <si>
    <t xml:space="preserve">Number of claims paid </t>
  </si>
  <si>
    <t xml:space="preserve">Value of claims paid </t>
  </si>
  <si>
    <t>Share (%)</t>
  </si>
  <si>
    <t>Total</t>
  </si>
  <si>
    <t>NUMBER AND VALUE OF CLAIMS PAID PER INSURANCE COMPANIES IN BOSNIA AND HERZEGOVINA</t>
  </si>
  <si>
    <t>NUMBER AND VALUE OF CLAIMS PAID PER INSURANCE COMPANIES FEDERATION OF BOSNIA AND HERZEGOVINA*</t>
  </si>
  <si>
    <t>NUMBER AND VALUE OF CLAIMS PAID PER INSURANCE COMPANIES IN REPUBLIC OF SRPSKA*</t>
  </si>
  <si>
    <t>*Data are provided on the basis of unaudited reports of companies based in the Federation of Bosnia and Herzegovina.</t>
  </si>
  <si>
    <t>*Data are provided on the basis of unaudited reports of companies based in the Republika Srpska.</t>
  </si>
  <si>
    <t>*At the end of 2019 Atos osiguranje a.d. was merged with Grawe osiguranje a.d.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</si>
</sst>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M_-;\-* #,##0.00\ _K_M_-;_-* &quot;-&quot;??\ _K_M_-;_-@_-"/>
    <numFmt numFmtId="164" formatCode="#,##0.00_ ;\-#,##0.00\ "/>
    <numFmt numFmtId="165" formatCode="_-* #,##0\ _k_n_-;\-* #,##0\ _k_n_-;_-* &quot;-&quot;??\ _k_n_-;_-@_-"/>
    <numFmt numFmtId="166" formatCode="#,##0_ ;\-#,##0\ 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000000"/>
      <name val="Cambria"/>
      <family val="1"/>
      <charset val="238"/>
    </font>
    <font>
      <b/>
      <sz val="11"/>
      <color theme="1"/>
      <name val="Cambria"/>
      <family val="1"/>
      <scheme val="maj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22" fillId="0" borderId="0"/>
  </cellStyleXfs>
  <cellXfs count="76">
    <xf numFmtId="0" fontId="0" fillId="0" borderId="0" xfId="0"/>
    <xf numFmtId="0" fontId="3" fillId="0" borderId="0" xfId="0" applyFont="1"/>
    <xf numFmtId="0" fontId="4" fillId="0" borderId="0" xfId="0" applyFont="1" applyBorder="1" applyAlignment="1"/>
    <xf numFmtId="0" fontId="8" fillId="0" borderId="0" xfId="0" applyFont="1" applyBorder="1"/>
    <xf numFmtId="0" fontId="3" fillId="3" borderId="2" xfId="0" applyFont="1" applyFill="1" applyBorder="1"/>
    <xf numFmtId="0" fontId="3" fillId="3" borderId="6" xfId="0" applyFont="1" applyFill="1" applyBorder="1"/>
    <xf numFmtId="0" fontId="3" fillId="3" borderId="5" xfId="0" applyFont="1" applyFill="1" applyBorder="1"/>
    <xf numFmtId="49" fontId="7" fillId="3" borderId="1" xfId="6" applyNumberFormat="1" applyFont="1" applyFill="1" applyBorder="1" applyAlignment="1">
      <alignment horizontal="center" vertical="center" wrapText="1"/>
    </xf>
    <xf numFmtId="164" fontId="3" fillId="0" borderId="8" xfId="6" applyNumberFormat="1" applyFont="1" applyBorder="1" applyAlignment="1">
      <alignment horizontal="left" vertical="center"/>
    </xf>
    <xf numFmtId="4" fontId="0" fillId="0" borderId="0" xfId="0" applyNumberFormat="1"/>
    <xf numFmtId="164" fontId="9" fillId="0" borderId="10" xfId="6" applyNumberFormat="1" applyFont="1" applyBorder="1" applyAlignment="1">
      <alignment horizontal="left" vertical="center"/>
    </xf>
    <xf numFmtId="49" fontId="7" fillId="3" borderId="11" xfId="6" applyNumberFormat="1" applyFont="1" applyFill="1" applyBorder="1" applyAlignment="1">
      <alignment horizontal="center" vertical="center" wrapText="1"/>
    </xf>
    <xf numFmtId="4" fontId="12" fillId="0" borderId="0" xfId="0" applyNumberFormat="1" applyFont="1"/>
    <xf numFmtId="3" fontId="11" fillId="0" borderId="0" xfId="0" applyNumberFormat="1" applyFont="1"/>
    <xf numFmtId="0" fontId="0" fillId="0" borderId="0" xfId="0" applyFill="1" applyBorder="1"/>
    <xf numFmtId="3" fontId="10" fillId="0" borderId="0" xfId="3" applyNumberFormat="1" applyFont="1" applyFill="1" applyBorder="1" applyAlignment="1">
      <alignment horizontal="right" vertical="center"/>
    </xf>
    <xf numFmtId="0" fontId="11" fillId="0" borderId="0" xfId="0" applyFont="1" applyFill="1" applyBorder="1"/>
    <xf numFmtId="3" fontId="10" fillId="0" borderId="0" xfId="1" applyNumberFormat="1" applyFont="1" applyFill="1" applyBorder="1" applyAlignment="1" applyProtection="1">
      <alignment horizontal="right" vertical="center"/>
    </xf>
    <xf numFmtId="0" fontId="10" fillId="0" borderId="0" xfId="2" applyFont="1" applyFill="1" applyBorder="1" applyAlignment="1">
      <alignment horizontal="left" vertical="center" indent="1"/>
    </xf>
    <xf numFmtId="0" fontId="15" fillId="0" borderId="0" xfId="0" applyFont="1"/>
    <xf numFmtId="3" fontId="16" fillId="0" borderId="0" xfId="3" applyNumberFormat="1" applyFont="1" applyFill="1" applyBorder="1" applyAlignment="1">
      <alignment horizontal="right" vertical="center"/>
    </xf>
    <xf numFmtId="164" fontId="11" fillId="0" borderId="0" xfId="0" applyNumberFormat="1" applyFont="1" applyFill="1" applyBorder="1"/>
    <xf numFmtId="166" fontId="11" fillId="0" borderId="0" xfId="0" applyNumberFormat="1" applyFont="1" applyFill="1" applyBorder="1"/>
    <xf numFmtId="166" fontId="17" fillId="0" borderId="0" xfId="0" applyNumberFormat="1" applyFont="1" applyFill="1" applyBorder="1"/>
    <xf numFmtId="0" fontId="13" fillId="0" borderId="0" xfId="0" applyFont="1" applyFill="1" applyBorder="1"/>
    <xf numFmtId="166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166" fontId="18" fillId="0" borderId="0" xfId="0" applyNumberFormat="1" applyFont="1" applyFill="1" applyBorder="1"/>
    <xf numFmtId="166" fontId="11" fillId="0" borderId="0" xfId="0" applyNumberFormat="1" applyFont="1" applyFill="1" applyBorder="1" applyAlignment="1">
      <alignment horizontal="center"/>
    </xf>
    <xf numFmtId="0" fontId="14" fillId="0" borderId="0" xfId="2" applyFont="1" applyFill="1" applyBorder="1" applyAlignment="1">
      <alignment horizontal="left" vertical="center" indent="1"/>
    </xf>
    <xf numFmtId="0" fontId="10" fillId="0" borderId="0" xfId="4" applyFont="1" applyFill="1" applyBorder="1" applyAlignment="1">
      <alignment horizontal="left" indent="1"/>
    </xf>
    <xf numFmtId="164" fontId="9" fillId="0" borderId="9" xfId="6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/>
    <xf numFmtId="4" fontId="12" fillId="0" borderId="0" xfId="0" applyNumberFormat="1" applyFont="1" applyFill="1" applyBorder="1"/>
    <xf numFmtId="164" fontId="0" fillId="0" borderId="0" xfId="0" applyNumberFormat="1" applyFill="1" applyBorder="1"/>
    <xf numFmtId="4" fontId="16" fillId="0" borderId="0" xfId="0" applyNumberFormat="1" applyFont="1" applyFill="1" applyBorder="1"/>
    <xf numFmtId="3" fontId="16" fillId="0" borderId="0" xfId="0" applyNumberFormat="1" applyFont="1"/>
    <xf numFmtId="3" fontId="19" fillId="0" borderId="0" xfId="0" applyNumberFormat="1" applyFont="1"/>
    <xf numFmtId="0" fontId="0" fillId="0" borderId="0" xfId="0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2" fillId="0" borderId="13" xfId="1" applyFont="1" applyFill="1" applyBorder="1" applyAlignment="1" applyProtection="1">
      <alignment horizontal="center" vertical="center"/>
    </xf>
    <xf numFmtId="164" fontId="3" fillId="0" borderId="0" xfId="6" applyNumberFormat="1" applyFont="1" applyFill="1" applyBorder="1" applyAlignment="1">
      <alignment horizontal="left" vertical="center"/>
    </xf>
    <xf numFmtId="4" fontId="19" fillId="0" borderId="0" xfId="0" applyNumberFormat="1" applyFont="1"/>
    <xf numFmtId="164" fontId="3" fillId="0" borderId="0" xfId="6" applyNumberFormat="1" applyFont="1" applyBorder="1" applyAlignment="1">
      <alignment horizontal="left" vertical="center"/>
    </xf>
    <xf numFmtId="0" fontId="0" fillId="0" borderId="0" xfId="0" applyBorder="1"/>
    <xf numFmtId="3" fontId="0" fillId="0" borderId="0" xfId="0" applyNumberFormat="1" applyBorder="1"/>
    <xf numFmtId="3" fontId="9" fillId="0" borderId="0" xfId="0" applyNumberFormat="1" applyFont="1" applyBorder="1" applyAlignment="1">
      <alignment horizontal="right" vertical="center"/>
    </xf>
    <xf numFmtId="3" fontId="3" fillId="0" borderId="0" xfId="6" applyNumberFormat="1" applyFont="1" applyBorder="1" applyAlignment="1">
      <alignment horizontal="right" vertical="center"/>
    </xf>
    <xf numFmtId="3" fontId="9" fillId="0" borderId="0" xfId="6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/>
    <xf numFmtId="3" fontId="9" fillId="0" borderId="12" xfId="6" applyNumberFormat="1" applyFont="1" applyFill="1" applyBorder="1" applyAlignment="1">
      <alignment horizontal="right" vertical="center"/>
    </xf>
    <xf numFmtId="49" fontId="7" fillId="3" borderId="1" xfId="6" applyNumberFormat="1" applyFont="1" applyFill="1" applyBorder="1" applyAlignment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166" fontId="4" fillId="2" borderId="15" xfId="6" applyNumberFormat="1" applyFont="1" applyFill="1" applyBorder="1" applyAlignment="1">
      <alignment horizontal="right" vertical="center"/>
    </xf>
    <xf numFmtId="3" fontId="4" fillId="2" borderId="16" xfId="6" applyNumberFormat="1" applyFont="1" applyFill="1" applyBorder="1" applyAlignment="1">
      <alignment horizontal="right" vertical="center"/>
    </xf>
    <xf numFmtId="0" fontId="20" fillId="0" borderId="0" xfId="0" applyFont="1"/>
    <xf numFmtId="0" fontId="21" fillId="0" borderId="0" xfId="0" applyFont="1" applyBorder="1" applyAlignment="1"/>
    <xf numFmtId="3" fontId="4" fillId="2" borderId="15" xfId="6" applyNumberFormat="1" applyFont="1" applyFill="1" applyBorder="1" applyAlignment="1">
      <alignment horizontal="right" vertical="center"/>
    </xf>
    <xf numFmtId="166" fontId="3" fillId="0" borderId="0" xfId="6" applyNumberFormat="1" applyFont="1" applyBorder="1" applyAlignment="1">
      <alignment horizontal="right" vertical="center"/>
    </xf>
    <xf numFmtId="164" fontId="9" fillId="0" borderId="8" xfId="6" applyNumberFormat="1" applyFont="1" applyFill="1" applyBorder="1" applyAlignment="1">
      <alignment horizontal="right" vertical="center"/>
    </xf>
    <xf numFmtId="2" fontId="9" fillId="0" borderId="8" xfId="6" applyNumberFormat="1" applyFont="1" applyFill="1" applyBorder="1" applyAlignment="1">
      <alignment horizontal="right" vertical="center"/>
    </xf>
    <xf numFmtId="2" fontId="9" fillId="0" borderId="9" xfId="6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0" fontId="0" fillId="0" borderId="0" xfId="0" applyFont="1"/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5" fontId="7" fillId="3" borderId="0" xfId="6" applyNumberFormat="1" applyFont="1" applyFill="1" applyBorder="1" applyAlignment="1">
      <alignment horizontal="center" vertical="center" wrapText="1"/>
    </xf>
    <xf numFmtId="165" fontId="7" fillId="3" borderId="7" xfId="6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12">
    <cellStyle name="Comma" xfId="6" builtinId="3"/>
    <cellStyle name="Normal" xfId="0" builtinId="0"/>
    <cellStyle name="Normal 2" xfId="10"/>
    <cellStyle name="Normal 2 2" xfId="11"/>
    <cellStyle name="Normalno 2" xfId="1"/>
    <cellStyle name="Normalno 2 2" xfId="5"/>
    <cellStyle name="Normalno 3" xfId="7"/>
    <cellStyle name="Obično 2" xfId="2"/>
    <cellStyle name="Obično 2 2" xfId="3"/>
    <cellStyle name="Obično 3" xfId="8"/>
    <cellStyle name="Obično 4" xfId="4"/>
    <cellStyle name="Obično 4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75"/>
  <sheetViews>
    <sheetView showGridLines="0" tabSelected="1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3.85546875" customWidth="1"/>
    <col min="3" max="3" width="13.42578125" customWidth="1"/>
    <col min="4" max="4" width="10.7109375" customWidth="1"/>
    <col min="5" max="5" width="13.42578125" customWidth="1"/>
    <col min="6" max="6" width="10.7109375" customWidth="1"/>
    <col min="7" max="7" width="13.42578125" customWidth="1"/>
    <col min="8" max="8" width="10.7109375" customWidth="1"/>
    <col min="9" max="9" width="13.42578125" customWidth="1"/>
    <col min="10" max="10" width="10.7109375" customWidth="1"/>
    <col min="11" max="11" width="13.42578125" customWidth="1"/>
    <col min="12" max="12" width="10.7109375" customWidth="1"/>
    <col min="13" max="13" width="13.42578125" customWidth="1"/>
    <col min="14" max="14" width="10.7109375" customWidth="1"/>
    <col min="15" max="15" width="15.5703125" customWidth="1"/>
    <col min="16" max="17" width="8.7109375" customWidth="1"/>
    <col min="18" max="19" width="14.7109375" customWidth="1"/>
    <col min="20" max="20" width="10.140625" customWidth="1"/>
    <col min="21" max="22" width="8.7109375" customWidth="1"/>
  </cols>
  <sheetData>
    <row r="4" spans="1:14" x14ac:dyDescent="0.25">
      <c r="F4" s="1"/>
    </row>
    <row r="5" spans="1:14" x14ac:dyDescent="0.25">
      <c r="C5" s="60" t="s">
        <v>35</v>
      </c>
    </row>
    <row r="6" spans="1:14" x14ac:dyDescent="0.25">
      <c r="C6" s="2"/>
    </row>
    <row r="7" spans="1:14" ht="15.75" thickBot="1" x14ac:dyDescent="0.3">
      <c r="D7" s="3"/>
      <c r="E7" s="3"/>
      <c r="F7" s="3"/>
      <c r="G7" s="3"/>
      <c r="H7" s="3"/>
      <c r="I7" s="3"/>
      <c r="J7" s="3"/>
      <c r="K7" s="3"/>
      <c r="L7" s="3"/>
    </row>
    <row r="8" spans="1:14" ht="19.5" customHeight="1" x14ac:dyDescent="0.25">
      <c r="A8" s="4"/>
      <c r="B8" s="68" t="s">
        <v>27</v>
      </c>
      <c r="C8" s="73" t="s">
        <v>28</v>
      </c>
      <c r="D8" s="73"/>
      <c r="E8" s="74"/>
      <c r="F8" s="74"/>
      <c r="G8" s="73" t="s">
        <v>29</v>
      </c>
      <c r="H8" s="73"/>
      <c r="I8" s="73"/>
      <c r="J8" s="73"/>
      <c r="K8" s="73" t="s">
        <v>30</v>
      </c>
      <c r="L8" s="73"/>
      <c r="M8" s="73"/>
      <c r="N8" s="75"/>
    </row>
    <row r="9" spans="1:14" ht="19.5" customHeight="1" x14ac:dyDescent="0.25">
      <c r="A9" s="5"/>
      <c r="B9" s="69"/>
      <c r="C9" s="71" t="s">
        <v>31</v>
      </c>
      <c r="D9" s="71"/>
      <c r="E9" s="71" t="s">
        <v>32</v>
      </c>
      <c r="F9" s="71"/>
      <c r="G9" s="71" t="s">
        <v>31</v>
      </c>
      <c r="H9" s="71"/>
      <c r="I9" s="71" t="s">
        <v>32</v>
      </c>
      <c r="J9" s="71"/>
      <c r="K9" s="71" t="s">
        <v>31</v>
      </c>
      <c r="L9" s="71"/>
      <c r="M9" s="71" t="s">
        <v>32</v>
      </c>
      <c r="N9" s="72"/>
    </row>
    <row r="10" spans="1:14" ht="18.75" customHeight="1" thickBot="1" x14ac:dyDescent="0.3">
      <c r="A10" s="6"/>
      <c r="B10" s="70"/>
      <c r="C10" s="66" t="s">
        <v>26</v>
      </c>
      <c r="D10" s="53" t="s">
        <v>33</v>
      </c>
      <c r="E10" s="66" t="s">
        <v>26</v>
      </c>
      <c r="F10" s="7" t="s">
        <v>33</v>
      </c>
      <c r="G10" s="66" t="s">
        <v>26</v>
      </c>
      <c r="H10" s="53" t="s">
        <v>33</v>
      </c>
      <c r="I10" s="66" t="s">
        <v>26</v>
      </c>
      <c r="J10" s="7" t="s">
        <v>33</v>
      </c>
      <c r="K10" s="66" t="s">
        <v>26</v>
      </c>
      <c r="L10" s="53" t="s">
        <v>33</v>
      </c>
      <c r="M10" s="66" t="s">
        <v>26</v>
      </c>
      <c r="N10" s="11" t="s">
        <v>33</v>
      </c>
    </row>
    <row r="11" spans="1:14" x14ac:dyDescent="0.25">
      <c r="A11" s="42">
        <v>1</v>
      </c>
      <c r="B11" s="8" t="s">
        <v>22</v>
      </c>
      <c r="C11" s="49">
        <f>FBiH!C11</f>
        <v>4074</v>
      </c>
      <c r="D11" s="31">
        <f t="shared" ref="D11:D23" si="0">C11/C$36*100</f>
        <v>13.80174808591368</v>
      </c>
      <c r="E11" s="49">
        <f>FBiH!E11</f>
        <v>6062708</v>
      </c>
      <c r="F11" s="31">
        <f t="shared" ref="F11:F23" si="1">E11/E$36*100</f>
        <v>10.594786006919731</v>
      </c>
      <c r="G11" s="49">
        <f>FBiH!G11</f>
        <v>123</v>
      </c>
      <c r="H11" s="63">
        <f t="shared" ref="H11:H23" si="2">G11/G$36*100</f>
        <v>4.1737360027146249</v>
      </c>
      <c r="I11" s="49">
        <f>FBiH!I11</f>
        <v>751736</v>
      </c>
      <c r="J11" s="31">
        <f t="shared" ref="J11:J23" si="3">I11/I$36*100</f>
        <v>4.516104969042237</v>
      </c>
      <c r="K11" s="49">
        <f>FBiH!K11</f>
        <v>4197</v>
      </c>
      <c r="L11" s="64">
        <f t="shared" ref="L11:L23" si="4">K11/K$36*100</f>
        <v>12.927768365932543</v>
      </c>
      <c r="M11" s="49">
        <f>FBiH!M11</f>
        <v>6814444</v>
      </c>
      <c r="N11" s="31">
        <f t="shared" ref="N11:N23" si="5">M11/M$36*100</f>
        <v>9.2250167546843223</v>
      </c>
    </row>
    <row r="12" spans="1:14" x14ac:dyDescent="0.25">
      <c r="A12" s="42">
        <v>2</v>
      </c>
      <c r="B12" s="8" t="s">
        <v>0</v>
      </c>
      <c r="C12" s="48">
        <f>FBiH!C12</f>
        <v>3428</v>
      </c>
      <c r="D12" s="31">
        <f t="shared" si="0"/>
        <v>11.613252930415339</v>
      </c>
      <c r="E12" s="48">
        <f>FBiH!E12</f>
        <v>4081272</v>
      </c>
      <c r="F12" s="31">
        <f t="shared" si="1"/>
        <v>7.1321599978150534</v>
      </c>
      <c r="G12" s="48">
        <f>FBiH!G12</f>
        <v>0</v>
      </c>
      <c r="H12" s="63">
        <f t="shared" si="2"/>
        <v>0</v>
      </c>
      <c r="I12" s="48">
        <f>FBiH!I12</f>
        <v>0</v>
      </c>
      <c r="J12" s="31">
        <f t="shared" si="3"/>
        <v>0</v>
      </c>
      <c r="K12" s="48">
        <f>FBiH!K12</f>
        <v>3428</v>
      </c>
      <c r="L12" s="64">
        <f t="shared" si="4"/>
        <v>10.559063606961343</v>
      </c>
      <c r="M12" s="48">
        <f>FBiH!M12</f>
        <v>4081272</v>
      </c>
      <c r="N12" s="31">
        <f t="shared" si="5"/>
        <v>5.52499992375372</v>
      </c>
    </row>
    <row r="13" spans="1:14" x14ac:dyDescent="0.25">
      <c r="A13" s="42">
        <v>3</v>
      </c>
      <c r="B13" s="8" t="s">
        <v>9</v>
      </c>
      <c r="C13" s="48">
        <f>RS!C11</f>
        <v>517</v>
      </c>
      <c r="D13" s="31">
        <f t="shared" si="0"/>
        <v>1.751473677078393</v>
      </c>
      <c r="E13" s="48">
        <f>RS!E11</f>
        <v>1751357.48</v>
      </c>
      <c r="F13" s="31">
        <f t="shared" si="1"/>
        <v>3.0605560621125418</v>
      </c>
      <c r="G13" s="48">
        <f>RS!G11</f>
        <v>0</v>
      </c>
      <c r="H13" s="63">
        <f t="shared" si="2"/>
        <v>0</v>
      </c>
      <c r="I13" s="48">
        <f>RS!I11</f>
        <v>0</v>
      </c>
      <c r="J13" s="31">
        <f t="shared" si="3"/>
        <v>0</v>
      </c>
      <c r="K13" s="48">
        <f>RS!K11</f>
        <v>517</v>
      </c>
      <c r="L13" s="64">
        <f t="shared" si="4"/>
        <v>1.5924842137686739</v>
      </c>
      <c r="M13" s="48">
        <f>RS!M11</f>
        <v>1751357.48</v>
      </c>
      <c r="N13" s="31">
        <f t="shared" si="5"/>
        <v>2.3708907280537801</v>
      </c>
    </row>
    <row r="14" spans="1:14" x14ac:dyDescent="0.25">
      <c r="A14" s="42">
        <v>4</v>
      </c>
      <c r="B14" s="8" t="s">
        <v>1</v>
      </c>
      <c r="C14" s="48">
        <f>FBiH!C13</f>
        <v>300</v>
      </c>
      <c r="D14" s="31">
        <f t="shared" si="0"/>
        <v>1.0163290195812724</v>
      </c>
      <c r="E14" s="48">
        <f>FBiH!E13</f>
        <v>656393</v>
      </c>
      <c r="F14" s="31">
        <f t="shared" si="1"/>
        <v>1.1470688298760328</v>
      </c>
      <c r="G14" s="48">
        <f>FBiH!G13</f>
        <v>0</v>
      </c>
      <c r="H14" s="63">
        <f t="shared" si="2"/>
        <v>0</v>
      </c>
      <c r="I14" s="48">
        <f>FBiH!I13</f>
        <v>0</v>
      </c>
      <c r="J14" s="31">
        <f t="shared" si="3"/>
        <v>0</v>
      </c>
      <c r="K14" s="48">
        <f>FBiH!K13</f>
        <v>300</v>
      </c>
      <c r="L14" s="64">
        <f t="shared" si="4"/>
        <v>0.92407207762205457</v>
      </c>
      <c r="M14" s="48">
        <f>FBiH!M13</f>
        <v>656393</v>
      </c>
      <c r="N14" s="31">
        <f t="shared" si="5"/>
        <v>0.88858847804127628</v>
      </c>
    </row>
    <row r="15" spans="1:14" x14ac:dyDescent="0.25">
      <c r="A15" s="42">
        <v>5</v>
      </c>
      <c r="B15" s="8" t="s">
        <v>20</v>
      </c>
      <c r="C15" s="48">
        <f>FBiH!C14</f>
        <v>1375</v>
      </c>
      <c r="D15" s="31">
        <f t="shared" si="0"/>
        <v>4.6581746730808318</v>
      </c>
      <c r="E15" s="48">
        <f>FBiH!E14</f>
        <v>2754299</v>
      </c>
      <c r="F15" s="31">
        <f t="shared" si="1"/>
        <v>4.8132300787161464</v>
      </c>
      <c r="G15" s="48">
        <f>FBiH!G14</f>
        <v>0</v>
      </c>
      <c r="H15" s="63">
        <f t="shared" si="2"/>
        <v>0</v>
      </c>
      <c r="I15" s="48">
        <f>FBiH!I14</f>
        <v>0</v>
      </c>
      <c r="J15" s="31">
        <f t="shared" si="3"/>
        <v>0</v>
      </c>
      <c r="K15" s="48">
        <f>FBiH!K14</f>
        <v>1375</v>
      </c>
      <c r="L15" s="64">
        <f t="shared" si="4"/>
        <v>4.2353303557677497</v>
      </c>
      <c r="M15" s="48">
        <f>FBiH!M14</f>
        <v>2754299</v>
      </c>
      <c r="N15" s="31">
        <f t="shared" si="5"/>
        <v>3.7286173930566129</v>
      </c>
    </row>
    <row r="16" spans="1:14" x14ac:dyDescent="0.25">
      <c r="A16" s="42">
        <v>6</v>
      </c>
      <c r="B16" s="8" t="s">
        <v>2</v>
      </c>
      <c r="C16" s="48">
        <f>FBiH!C15</f>
        <v>2084</v>
      </c>
      <c r="D16" s="31">
        <f t="shared" si="0"/>
        <v>7.0600989226912398</v>
      </c>
      <c r="E16" s="48">
        <f>FBiH!E15</f>
        <v>4436502</v>
      </c>
      <c r="F16" s="31">
        <f t="shared" si="1"/>
        <v>7.7529363626404901</v>
      </c>
      <c r="G16" s="48">
        <f>FBiH!G15</f>
        <v>265</v>
      </c>
      <c r="H16" s="63">
        <f t="shared" si="2"/>
        <v>8.9921954530030543</v>
      </c>
      <c r="I16" s="48">
        <f>FBiH!I15</f>
        <v>2251470</v>
      </c>
      <c r="J16" s="31">
        <f t="shared" si="3"/>
        <v>13.52585861878309</v>
      </c>
      <c r="K16" s="48">
        <f>FBiH!K15</f>
        <v>2349</v>
      </c>
      <c r="L16" s="64">
        <f t="shared" si="4"/>
        <v>7.2354843677806873</v>
      </c>
      <c r="M16" s="48">
        <f>FBiH!M15</f>
        <v>6687972</v>
      </c>
      <c r="N16" s="31">
        <f t="shared" si="5"/>
        <v>9.053805967861738</v>
      </c>
    </row>
    <row r="17" spans="1:14" x14ac:dyDescent="0.25">
      <c r="A17" s="42">
        <v>7</v>
      </c>
      <c r="B17" s="8" t="s">
        <v>10</v>
      </c>
      <c r="C17" s="48">
        <f>RS!C12</f>
        <v>800</v>
      </c>
      <c r="D17" s="31">
        <f t="shared" si="0"/>
        <v>2.7102107188833933</v>
      </c>
      <c r="E17" s="48">
        <f>RS!E12</f>
        <v>2279170.16</v>
      </c>
      <c r="F17" s="31">
        <f t="shared" si="1"/>
        <v>3.9829264610066999</v>
      </c>
      <c r="G17" s="48">
        <f>RS!G12</f>
        <v>0</v>
      </c>
      <c r="H17" s="63">
        <f t="shared" si="2"/>
        <v>0</v>
      </c>
      <c r="I17" s="48">
        <f>RS!I12</f>
        <v>0</v>
      </c>
      <c r="J17" s="31">
        <f t="shared" si="3"/>
        <v>0</v>
      </c>
      <c r="K17" s="48">
        <f>RS!K12</f>
        <v>800</v>
      </c>
      <c r="L17" s="64">
        <f t="shared" si="4"/>
        <v>2.4641922069921454</v>
      </c>
      <c r="M17" s="48">
        <f>RS!M12</f>
        <v>2279170.16</v>
      </c>
      <c r="N17" s="31">
        <f t="shared" si="5"/>
        <v>3.0854142924612122</v>
      </c>
    </row>
    <row r="18" spans="1:14" x14ac:dyDescent="0.25">
      <c r="A18" s="42">
        <v>8</v>
      </c>
      <c r="B18" s="8" t="s">
        <v>11</v>
      </c>
      <c r="C18" s="48">
        <f>RS!C13</f>
        <v>1309</v>
      </c>
      <c r="D18" s="31">
        <f t="shared" si="0"/>
        <v>4.434582288772952</v>
      </c>
      <c r="E18" s="48">
        <f>RS!E13</f>
        <v>2569982.98</v>
      </c>
      <c r="F18" s="31">
        <f t="shared" si="1"/>
        <v>4.4911316386218623</v>
      </c>
      <c r="G18" s="48">
        <f>RS!G13</f>
        <v>21</v>
      </c>
      <c r="H18" s="63">
        <f t="shared" si="2"/>
        <v>0.71258907363420432</v>
      </c>
      <c r="I18" s="48">
        <f>RS!I13</f>
        <v>18064.32</v>
      </c>
      <c r="J18" s="31">
        <f t="shared" si="3"/>
        <v>0.10852262671252814</v>
      </c>
      <c r="K18" s="48">
        <f>RS!K13</f>
        <v>1330</v>
      </c>
      <c r="L18" s="64">
        <f t="shared" si="4"/>
        <v>4.0967195441244417</v>
      </c>
      <c r="M18" s="48">
        <f>RS!M13</f>
        <v>2588047.2999999998</v>
      </c>
      <c r="N18" s="31">
        <f t="shared" si="5"/>
        <v>3.5035550522413161</v>
      </c>
    </row>
    <row r="19" spans="1:14" x14ac:dyDescent="0.25">
      <c r="A19" s="42">
        <v>9</v>
      </c>
      <c r="B19" s="8" t="s">
        <v>3</v>
      </c>
      <c r="C19" s="48">
        <f>FBiH!C16</f>
        <v>3035</v>
      </c>
      <c r="D19" s="31">
        <f t="shared" si="0"/>
        <v>10.281861914763873</v>
      </c>
      <c r="E19" s="48">
        <f>FBiH!E16</f>
        <v>6094488</v>
      </c>
      <c r="F19" s="31">
        <f t="shared" si="1"/>
        <v>10.650322625094303</v>
      </c>
      <c r="G19" s="48">
        <f>FBiH!G16</f>
        <v>0</v>
      </c>
      <c r="H19" s="63">
        <f t="shared" si="2"/>
        <v>0</v>
      </c>
      <c r="I19" s="48">
        <f>FBiH!I16</f>
        <v>0</v>
      </c>
      <c r="J19" s="31">
        <f t="shared" si="3"/>
        <v>0</v>
      </c>
      <c r="K19" s="48">
        <f>FBiH!K16</f>
        <v>3035</v>
      </c>
      <c r="L19" s="64">
        <f t="shared" si="4"/>
        <v>9.3485291852764512</v>
      </c>
      <c r="M19" s="48">
        <f>FBiH!M16</f>
        <v>6094488</v>
      </c>
      <c r="N19" s="31">
        <f t="shared" si="5"/>
        <v>8.2503802087481457</v>
      </c>
    </row>
    <row r="20" spans="1:14" x14ac:dyDescent="0.25">
      <c r="A20" s="42">
        <v>10</v>
      </c>
      <c r="B20" s="8" t="s">
        <v>19</v>
      </c>
      <c r="C20" s="48">
        <f>RS!C14</f>
        <v>260</v>
      </c>
      <c r="D20" s="31">
        <f t="shared" si="0"/>
        <v>0.8808184836371028</v>
      </c>
      <c r="E20" s="48">
        <f>RS!E14</f>
        <v>571209.65</v>
      </c>
      <c r="F20" s="31">
        <f t="shared" si="1"/>
        <v>0.99820806260791684</v>
      </c>
      <c r="G20" s="48">
        <f>RS!G14</f>
        <v>0</v>
      </c>
      <c r="H20" s="63">
        <f t="shared" si="2"/>
        <v>0</v>
      </c>
      <c r="I20" s="48">
        <f>RS!I14</f>
        <v>0</v>
      </c>
      <c r="J20" s="31">
        <f t="shared" si="3"/>
        <v>0</v>
      </c>
      <c r="K20" s="48">
        <f>RS!K14</f>
        <v>260</v>
      </c>
      <c r="L20" s="64">
        <f t="shared" si="4"/>
        <v>0.80086246727244725</v>
      </c>
      <c r="M20" s="48">
        <f>RS!M14</f>
        <v>571209.65</v>
      </c>
      <c r="N20" s="31">
        <f t="shared" si="5"/>
        <v>0.77327197812284731</v>
      </c>
    </row>
    <row r="21" spans="1:14" x14ac:dyDescent="0.25">
      <c r="A21" s="42">
        <v>11</v>
      </c>
      <c r="B21" s="8" t="s">
        <v>25</v>
      </c>
      <c r="C21" s="48">
        <f>RS!C15</f>
        <v>353</v>
      </c>
      <c r="D21" s="31">
        <f t="shared" si="0"/>
        <v>1.1958804797072973</v>
      </c>
      <c r="E21" s="48">
        <f>RS!E15</f>
        <v>1476845.47</v>
      </c>
      <c r="F21" s="31">
        <f t="shared" si="1"/>
        <v>2.5808370978676187</v>
      </c>
      <c r="G21" s="48">
        <f>RS!G15</f>
        <v>273</v>
      </c>
      <c r="H21" s="63">
        <f t="shared" si="2"/>
        <v>9.2636579572446553</v>
      </c>
      <c r="I21" s="48">
        <f>RS!I15</f>
        <v>1547750.52</v>
      </c>
      <c r="J21" s="31">
        <f t="shared" si="3"/>
        <v>9.2982161479691108</v>
      </c>
      <c r="K21" s="48">
        <f>RS!K15</f>
        <v>626</v>
      </c>
      <c r="L21" s="64">
        <f t="shared" si="4"/>
        <v>1.9282304019713536</v>
      </c>
      <c r="M21" s="48">
        <f>RS!M15</f>
        <v>3024595.99</v>
      </c>
      <c r="N21" s="31">
        <f t="shared" si="5"/>
        <v>4.0945304831767668</v>
      </c>
    </row>
    <row r="22" spans="1:14" x14ac:dyDescent="0.25">
      <c r="A22" s="42">
        <v>12</v>
      </c>
      <c r="B22" s="8" t="s">
        <v>4</v>
      </c>
      <c r="C22" s="48">
        <f>FBiH!C17</f>
        <v>952</v>
      </c>
      <c r="D22" s="31">
        <f t="shared" si="0"/>
        <v>3.2251507554712378</v>
      </c>
      <c r="E22" s="48">
        <f>FBiH!E17</f>
        <v>3105208</v>
      </c>
      <c r="F22" s="31">
        <f t="shared" si="1"/>
        <v>5.4264553508061431</v>
      </c>
      <c r="G22" s="48">
        <f>FBiH!G17</f>
        <v>464</v>
      </c>
      <c r="H22" s="63">
        <f t="shared" si="2"/>
        <v>15.744825246012894</v>
      </c>
      <c r="I22" s="48">
        <f>FBiH!I17</f>
        <v>4815407</v>
      </c>
      <c r="J22" s="31">
        <f t="shared" si="3"/>
        <v>28.928883917573149</v>
      </c>
      <c r="K22" s="48">
        <f>FBiH!K17</f>
        <v>1416</v>
      </c>
      <c r="L22" s="64">
        <f t="shared" si="4"/>
        <v>4.3616202063760978</v>
      </c>
      <c r="M22" s="48">
        <f>FBiH!M17</f>
        <v>7920615</v>
      </c>
      <c r="N22" s="31">
        <f t="shared" si="5"/>
        <v>10.722489770611361</v>
      </c>
    </row>
    <row r="23" spans="1:14" x14ac:dyDescent="0.25">
      <c r="A23" s="42">
        <v>13</v>
      </c>
      <c r="B23" s="8" t="s">
        <v>14</v>
      </c>
      <c r="C23" s="48">
        <f>RS!C16</f>
        <v>53</v>
      </c>
      <c r="D23" s="31">
        <f t="shared" si="0"/>
        <v>0.1795514601260248</v>
      </c>
      <c r="E23" s="48">
        <f>RS!E16</f>
        <v>237341.37</v>
      </c>
      <c r="F23" s="31">
        <f t="shared" si="1"/>
        <v>0.41476202148267055</v>
      </c>
      <c r="G23" s="48">
        <f>RS!G16</f>
        <v>0</v>
      </c>
      <c r="H23" s="31">
        <f t="shared" si="2"/>
        <v>0</v>
      </c>
      <c r="I23" s="48">
        <f>RS!I16</f>
        <v>0</v>
      </c>
      <c r="J23" s="31">
        <f t="shared" si="3"/>
        <v>0</v>
      </c>
      <c r="K23" s="48">
        <f>RS!K16</f>
        <v>53</v>
      </c>
      <c r="L23" s="65">
        <f t="shared" si="4"/>
        <v>0.16325273371322965</v>
      </c>
      <c r="M23" s="48">
        <f>RS!M16</f>
        <v>237341.37</v>
      </c>
      <c r="N23" s="31">
        <f t="shared" si="5"/>
        <v>0.3212995975650737</v>
      </c>
    </row>
    <row r="24" spans="1:14" x14ac:dyDescent="0.25">
      <c r="A24" s="42">
        <v>14</v>
      </c>
      <c r="B24" s="8" t="s">
        <v>15</v>
      </c>
      <c r="C24" s="48">
        <f>RS!C17</f>
        <v>431</v>
      </c>
      <c r="D24" s="31">
        <f t="shared" ref="D24:D35" si="6">C24/C$36*100</f>
        <v>1.460126024798428</v>
      </c>
      <c r="E24" s="48">
        <f>RS!E17</f>
        <v>1656314.55</v>
      </c>
      <c r="F24" s="31">
        <f t="shared" ref="F24:F35" si="7">E24/E$36*100</f>
        <v>2.8944653473988118</v>
      </c>
      <c r="G24" s="48">
        <f>RS!G17</f>
        <v>0</v>
      </c>
      <c r="H24" s="31">
        <f t="shared" ref="H24:H35" si="8">G24/G$36*100</f>
        <v>0</v>
      </c>
      <c r="I24" s="48">
        <f>RS!I17</f>
        <v>0</v>
      </c>
      <c r="J24" s="31">
        <f t="shared" ref="J24:J35" si="9">I24/I$36*100</f>
        <v>0</v>
      </c>
      <c r="K24" s="48">
        <f>RS!K17</f>
        <v>431</v>
      </c>
      <c r="L24" s="65">
        <f t="shared" ref="L24:L35" si="10">K24/K$36*100</f>
        <v>1.3275835515170185</v>
      </c>
      <c r="M24" s="48">
        <f>RS!M17</f>
        <v>1656314.55</v>
      </c>
      <c r="N24" s="31">
        <f t="shared" ref="N24:N35" si="11">M24/M$36*100</f>
        <v>2.2422268749699059</v>
      </c>
    </row>
    <row r="25" spans="1:14" x14ac:dyDescent="0.25">
      <c r="A25" s="42">
        <v>15</v>
      </c>
      <c r="B25" s="8" t="s">
        <v>16</v>
      </c>
      <c r="C25" s="48">
        <f>RS!C18</f>
        <v>395</v>
      </c>
      <c r="D25" s="31">
        <f t="shared" si="6"/>
        <v>1.3381665424486755</v>
      </c>
      <c r="E25" s="48">
        <f>RS!E18</f>
        <v>1431478.61</v>
      </c>
      <c r="F25" s="31">
        <f t="shared" si="7"/>
        <v>2.5015569851678343</v>
      </c>
      <c r="G25" s="48">
        <f>RS!G18</f>
        <v>0</v>
      </c>
      <c r="H25" s="31">
        <f t="shared" si="8"/>
        <v>0</v>
      </c>
      <c r="I25" s="48">
        <f>RS!I18</f>
        <v>0</v>
      </c>
      <c r="J25" s="31">
        <f t="shared" si="9"/>
        <v>0</v>
      </c>
      <c r="K25" s="48">
        <f>RS!K18</f>
        <v>395</v>
      </c>
      <c r="L25" s="65">
        <f t="shared" si="10"/>
        <v>1.2166949022023719</v>
      </c>
      <c r="M25" s="48">
        <f>RS!M18</f>
        <v>1431478.61</v>
      </c>
      <c r="N25" s="31">
        <f t="shared" si="11"/>
        <v>1.9378564357154051</v>
      </c>
    </row>
    <row r="26" spans="1:14" x14ac:dyDescent="0.25">
      <c r="A26" s="42">
        <v>16</v>
      </c>
      <c r="B26" s="8" t="s">
        <v>8</v>
      </c>
      <c r="C26" s="48">
        <f>RS!C19</f>
        <v>756</v>
      </c>
      <c r="D26" s="31">
        <f t="shared" si="6"/>
        <v>2.5611491293448063</v>
      </c>
      <c r="E26" s="48">
        <f>RS!E19</f>
        <v>1491235.06</v>
      </c>
      <c r="F26" s="31">
        <f t="shared" si="7"/>
        <v>2.605983390048821</v>
      </c>
      <c r="G26" s="48">
        <f>RS!G19</f>
        <v>0</v>
      </c>
      <c r="H26" s="31">
        <f t="shared" si="8"/>
        <v>0</v>
      </c>
      <c r="I26" s="48">
        <f>RS!I19</f>
        <v>0</v>
      </c>
      <c r="J26" s="31">
        <f t="shared" si="9"/>
        <v>0</v>
      </c>
      <c r="K26" s="48">
        <f>RS!K19</f>
        <v>756</v>
      </c>
      <c r="L26" s="65">
        <f t="shared" si="10"/>
        <v>2.3286616356075771</v>
      </c>
      <c r="M26" s="48">
        <f>RS!M19</f>
        <v>1491235.06</v>
      </c>
      <c r="N26" s="31">
        <f t="shared" si="11"/>
        <v>2.0187514071100567</v>
      </c>
    </row>
    <row r="27" spans="1:14" x14ac:dyDescent="0.25">
      <c r="A27" s="42">
        <v>17</v>
      </c>
      <c r="B27" s="8" t="s">
        <v>12</v>
      </c>
      <c r="C27" s="48">
        <f>RS!C20</f>
        <v>326</v>
      </c>
      <c r="D27" s="31">
        <f t="shared" si="6"/>
        <v>1.1044108679449827</v>
      </c>
      <c r="E27" s="48">
        <f>RS!E20</f>
        <v>847004.93</v>
      </c>
      <c r="F27" s="31">
        <f t="shared" si="7"/>
        <v>1.480169584310514</v>
      </c>
      <c r="G27" s="48">
        <f>RS!G20</f>
        <v>0</v>
      </c>
      <c r="H27" s="31">
        <f t="shared" si="8"/>
        <v>0</v>
      </c>
      <c r="I27" s="48">
        <f>RS!I20</f>
        <v>0</v>
      </c>
      <c r="J27" s="31">
        <f t="shared" si="9"/>
        <v>0</v>
      </c>
      <c r="K27" s="48">
        <f>RS!K20</f>
        <v>326</v>
      </c>
      <c r="L27" s="65">
        <f t="shared" si="10"/>
        <v>1.0041583243492993</v>
      </c>
      <c r="M27" s="48">
        <f>RS!M20</f>
        <v>847004.93</v>
      </c>
      <c r="N27" s="31">
        <f t="shared" si="11"/>
        <v>1.1466283486297961</v>
      </c>
    </row>
    <row r="28" spans="1:14" x14ac:dyDescent="0.25">
      <c r="A28" s="42">
        <v>18</v>
      </c>
      <c r="B28" s="8" t="s">
        <v>23</v>
      </c>
      <c r="C28" s="48">
        <f>RS!C21</f>
        <v>184</v>
      </c>
      <c r="D28" s="31">
        <f t="shared" si="6"/>
        <v>0.62334846534318045</v>
      </c>
      <c r="E28" s="48">
        <f>RS!E21</f>
        <v>355177.4</v>
      </c>
      <c r="F28" s="31">
        <f t="shared" si="7"/>
        <v>0.62068444455747052</v>
      </c>
      <c r="G28" s="48">
        <f>RS!G21</f>
        <v>0</v>
      </c>
      <c r="H28" s="31">
        <f t="shared" si="8"/>
        <v>0</v>
      </c>
      <c r="I28" s="48">
        <f>RS!I21</f>
        <v>0</v>
      </c>
      <c r="J28" s="31">
        <f t="shared" si="9"/>
        <v>0</v>
      </c>
      <c r="K28" s="48">
        <f>RS!K21</f>
        <v>184</v>
      </c>
      <c r="L28" s="65">
        <f t="shared" si="10"/>
        <v>0.56676420760819346</v>
      </c>
      <c r="M28" s="48">
        <f>RS!M21</f>
        <v>355177.4</v>
      </c>
      <c r="N28" s="31">
        <f t="shared" si="11"/>
        <v>0.48081948665000634</v>
      </c>
    </row>
    <row r="29" spans="1:14" x14ac:dyDescent="0.25">
      <c r="A29" s="42">
        <v>19</v>
      </c>
      <c r="B29" s="8" t="s">
        <v>5</v>
      </c>
      <c r="C29" s="48">
        <f>FBiH!C18</f>
        <v>2629</v>
      </c>
      <c r="D29" s="31">
        <f t="shared" si="6"/>
        <v>8.9064299749305498</v>
      </c>
      <c r="E29" s="48">
        <f>FBiH!E18</f>
        <v>6348040</v>
      </c>
      <c r="F29" s="31">
        <f t="shared" si="7"/>
        <v>11.093413267366124</v>
      </c>
      <c r="G29" s="48">
        <f>FBiH!G18</f>
        <v>151</v>
      </c>
      <c r="H29" s="31">
        <f t="shared" si="8"/>
        <v>5.1238547675602302</v>
      </c>
      <c r="I29" s="48">
        <f>FBiH!I18</f>
        <v>636886</v>
      </c>
      <c r="J29" s="31">
        <f t="shared" si="9"/>
        <v>3.8261358100628868</v>
      </c>
      <c r="K29" s="48">
        <f>FBiH!K18</f>
        <v>2780</v>
      </c>
      <c r="L29" s="65">
        <f t="shared" si="10"/>
        <v>8.5630679192977048</v>
      </c>
      <c r="M29" s="48">
        <f>FBiH!M18</f>
        <v>6984926</v>
      </c>
      <c r="N29" s="31">
        <f t="shared" si="11"/>
        <v>9.455805841273353</v>
      </c>
    </row>
    <row r="30" spans="1:14" x14ac:dyDescent="0.25">
      <c r="A30" s="42">
        <v>20</v>
      </c>
      <c r="B30" s="8" t="s">
        <v>18</v>
      </c>
      <c r="C30" s="48">
        <f>RS!C22</f>
        <v>95</v>
      </c>
      <c r="D30" s="31">
        <f t="shared" si="6"/>
        <v>0.32183752286740291</v>
      </c>
      <c r="E30" s="48">
        <f>RS!E22</f>
        <v>272768.96999999997</v>
      </c>
      <c r="F30" s="31">
        <f t="shared" si="7"/>
        <v>0.47667294325867382</v>
      </c>
      <c r="G30" s="48">
        <f>RS!G22</f>
        <v>0</v>
      </c>
      <c r="H30" s="31">
        <f t="shared" si="8"/>
        <v>0</v>
      </c>
      <c r="I30" s="48">
        <f>RS!I22</f>
        <v>0</v>
      </c>
      <c r="J30" s="31">
        <f t="shared" si="9"/>
        <v>0</v>
      </c>
      <c r="K30" s="48">
        <f>RS!K22</f>
        <v>95</v>
      </c>
      <c r="L30" s="65">
        <f t="shared" si="10"/>
        <v>0.2926228245803173</v>
      </c>
      <c r="M30" s="48">
        <f>RS!M22</f>
        <v>272768.96999999997</v>
      </c>
      <c r="N30" s="31">
        <f t="shared" si="11"/>
        <v>0.36925951969199328</v>
      </c>
    </row>
    <row r="31" spans="1:14" x14ac:dyDescent="0.25">
      <c r="A31" s="42">
        <v>21</v>
      </c>
      <c r="B31" s="8" t="s">
        <v>17</v>
      </c>
      <c r="C31" s="48">
        <f>RS!C23</f>
        <v>470</v>
      </c>
      <c r="D31" s="31">
        <f t="shared" si="6"/>
        <v>1.5922487973439936</v>
      </c>
      <c r="E31" s="48">
        <f>RS!E23</f>
        <v>896884.37</v>
      </c>
      <c r="F31" s="31">
        <f t="shared" si="7"/>
        <v>1.5673355822350374</v>
      </c>
      <c r="G31" s="48">
        <f>RS!G23</f>
        <v>0</v>
      </c>
      <c r="H31" s="31">
        <f t="shared" si="8"/>
        <v>0</v>
      </c>
      <c r="I31" s="48">
        <f>RS!I23</f>
        <v>0</v>
      </c>
      <c r="J31" s="31">
        <f t="shared" si="9"/>
        <v>0</v>
      </c>
      <c r="K31" s="48">
        <f>RS!K23</f>
        <v>470</v>
      </c>
      <c r="L31" s="65">
        <f t="shared" si="10"/>
        <v>1.4477129216078855</v>
      </c>
      <c r="M31" s="48">
        <f>RS!M23</f>
        <v>896884.37</v>
      </c>
      <c r="N31" s="31">
        <f t="shared" si="11"/>
        <v>1.2141523710906559</v>
      </c>
    </row>
    <row r="32" spans="1:14" x14ac:dyDescent="0.25">
      <c r="A32" s="42">
        <v>22</v>
      </c>
      <c r="B32" s="8" t="s">
        <v>6</v>
      </c>
      <c r="C32" s="48">
        <f>FBiH!C19</f>
        <v>1765</v>
      </c>
      <c r="D32" s="31">
        <f t="shared" si="6"/>
        <v>5.9794023985364859</v>
      </c>
      <c r="E32" s="48">
        <f>FBiH!E19</f>
        <v>2858487</v>
      </c>
      <c r="F32" s="31">
        <f t="shared" si="7"/>
        <v>4.9953021106347144</v>
      </c>
      <c r="G32" s="48">
        <f>FBiH!G19</f>
        <v>870</v>
      </c>
      <c r="H32" s="31">
        <f t="shared" si="8"/>
        <v>29.521547336274178</v>
      </c>
      <c r="I32" s="48">
        <f>FBiH!I19</f>
        <v>1213173</v>
      </c>
      <c r="J32" s="31">
        <f t="shared" si="9"/>
        <v>7.2882190205176789</v>
      </c>
      <c r="K32" s="48">
        <f>FBiH!K19</f>
        <v>2635</v>
      </c>
      <c r="L32" s="65">
        <f t="shared" si="10"/>
        <v>8.1164330817803787</v>
      </c>
      <c r="M32" s="48">
        <f>FBiH!M19</f>
        <v>4071660</v>
      </c>
      <c r="N32" s="31">
        <f t="shared" si="11"/>
        <v>5.5119877306758953</v>
      </c>
    </row>
    <row r="33" spans="1:14" x14ac:dyDescent="0.25">
      <c r="A33" s="42">
        <v>23</v>
      </c>
      <c r="B33" s="8" t="s">
        <v>7</v>
      </c>
      <c r="C33" s="48">
        <f>FBiH!C20</f>
        <v>2726</v>
      </c>
      <c r="D33" s="31">
        <f t="shared" si="6"/>
        <v>9.2350430245951625</v>
      </c>
      <c r="E33" s="48">
        <f>FBiH!E20</f>
        <v>2713177</v>
      </c>
      <c r="F33" s="31">
        <f t="shared" si="7"/>
        <v>4.7413680015426207</v>
      </c>
      <c r="G33" s="48">
        <f>FBiH!G20</f>
        <v>342</v>
      </c>
      <c r="H33" s="31">
        <f t="shared" si="8"/>
        <v>11.605022056328469</v>
      </c>
      <c r="I33" s="48">
        <f>FBiH!I20</f>
        <v>2471096</v>
      </c>
      <c r="J33" s="31">
        <f t="shared" si="9"/>
        <v>14.845276698974635</v>
      </c>
      <c r="K33" s="48">
        <f>FBiH!K20</f>
        <v>3068</v>
      </c>
      <c r="L33" s="65">
        <f t="shared" si="10"/>
        <v>9.4501771138148776</v>
      </c>
      <c r="M33" s="48">
        <f>FBiH!M20</f>
        <v>5184273</v>
      </c>
      <c r="N33" s="31">
        <f t="shared" si="11"/>
        <v>7.0181815693044891</v>
      </c>
    </row>
    <row r="34" spans="1:14" x14ac:dyDescent="0.25">
      <c r="A34" s="42">
        <v>24</v>
      </c>
      <c r="B34" s="8" t="s">
        <v>24</v>
      </c>
      <c r="C34" s="48">
        <f>FBiH!C21</f>
        <v>27</v>
      </c>
      <c r="D34" s="31">
        <f t="shared" si="6"/>
        <v>9.1469611762314523E-2</v>
      </c>
      <c r="E34" s="48">
        <f>FBiH!E21</f>
        <v>14120</v>
      </c>
      <c r="F34" s="31">
        <f t="shared" si="7"/>
        <v>2.46751745948686E-2</v>
      </c>
      <c r="G34" s="48">
        <f>FBiH!G21</f>
        <v>309</v>
      </c>
      <c r="H34" s="31">
        <f t="shared" si="8"/>
        <v>10.485239226331863</v>
      </c>
      <c r="I34" s="48">
        <f>FBiH!I21</f>
        <v>2370539</v>
      </c>
      <c r="J34" s="31">
        <f t="shared" si="9"/>
        <v>14.241173706205924</v>
      </c>
      <c r="K34" s="48">
        <f>FBiH!K21</f>
        <v>336</v>
      </c>
      <c r="L34" s="65">
        <f t="shared" si="10"/>
        <v>1.0349607269367009</v>
      </c>
      <c r="M34" s="48">
        <f>FBiH!M21</f>
        <v>2384659</v>
      </c>
      <c r="N34" s="31">
        <f t="shared" si="11"/>
        <v>3.2282192397807901</v>
      </c>
    </row>
    <row r="35" spans="1:14" x14ac:dyDescent="0.25">
      <c r="A35" s="42">
        <v>25</v>
      </c>
      <c r="B35" s="8" t="s">
        <v>21</v>
      </c>
      <c r="C35" s="48">
        <f>RS!C24</f>
        <v>1174</v>
      </c>
      <c r="D35" s="31">
        <f t="shared" si="6"/>
        <v>3.9772342299613794</v>
      </c>
      <c r="E35" s="48">
        <f>RS!E24</f>
        <v>2262040.94</v>
      </c>
      <c r="F35" s="31">
        <f t="shared" si="7"/>
        <v>3.9529925733173292</v>
      </c>
      <c r="G35" s="48">
        <f>RS!G24</f>
        <v>129</v>
      </c>
      <c r="H35" s="31">
        <f t="shared" si="8"/>
        <v>4.3773328808958265</v>
      </c>
      <c r="I35" s="48">
        <f>RS!I24</f>
        <v>569549.71</v>
      </c>
      <c r="J35" s="31">
        <f t="shared" si="9"/>
        <v>3.4216084841587535</v>
      </c>
      <c r="K35" s="48">
        <f>RS!K24</f>
        <v>1303</v>
      </c>
      <c r="L35" s="65">
        <f t="shared" si="10"/>
        <v>4.0135530571384566</v>
      </c>
      <c r="M35" s="48">
        <f>RS!M24</f>
        <v>2831590.65</v>
      </c>
      <c r="N35" s="31">
        <f t="shared" si="11"/>
        <v>3.8332505467294871</v>
      </c>
    </row>
    <row r="36" spans="1:14" ht="15.75" thickBot="1" x14ac:dyDescent="0.3">
      <c r="A36" s="55"/>
      <c r="B36" s="56" t="s">
        <v>34</v>
      </c>
      <c r="C36" s="61">
        <f t="shared" ref="C36:N36" si="12">SUM(C11:C35)</f>
        <v>29518</v>
      </c>
      <c r="D36" s="57">
        <f t="shared" si="12"/>
        <v>100.00000000000001</v>
      </c>
      <c r="E36" s="61">
        <f t="shared" si="12"/>
        <v>57223505.939999983</v>
      </c>
      <c r="F36" s="57">
        <f t="shared" si="12"/>
        <v>100.00000000000006</v>
      </c>
      <c r="G36" s="61">
        <f t="shared" si="12"/>
        <v>2947</v>
      </c>
      <c r="H36" s="57">
        <f t="shared" si="12"/>
        <v>99.999999999999986</v>
      </c>
      <c r="I36" s="61">
        <f t="shared" si="12"/>
        <v>16645671.550000001</v>
      </c>
      <c r="J36" s="58">
        <f t="shared" si="12"/>
        <v>99.999999999999986</v>
      </c>
      <c r="K36" s="61">
        <f t="shared" si="12"/>
        <v>32465</v>
      </c>
      <c r="L36" s="57">
        <f t="shared" si="12"/>
        <v>99.999999999999986</v>
      </c>
      <c r="M36" s="61">
        <f t="shared" si="12"/>
        <v>73869177.489999995</v>
      </c>
      <c r="N36" s="58">
        <f t="shared" si="12"/>
        <v>100.00000000000003</v>
      </c>
    </row>
    <row r="39" spans="1:14" x14ac:dyDescent="0.25">
      <c r="B39" s="43" t="s">
        <v>40</v>
      </c>
    </row>
    <row r="40" spans="1:14" x14ac:dyDescent="0.25">
      <c r="C40" s="12"/>
      <c r="D40" s="12"/>
      <c r="H40" s="13"/>
      <c r="I40" s="13"/>
    </row>
    <row r="41" spans="1:14" x14ac:dyDescent="0.25">
      <c r="C41" s="36"/>
    </row>
    <row r="42" spans="1:14" x14ac:dyDescent="0.25">
      <c r="B42" s="45"/>
      <c r="C42" s="9"/>
    </row>
    <row r="43" spans="1:14" x14ac:dyDescent="0.25">
      <c r="B43" s="45"/>
    </row>
    <row r="44" spans="1:14" x14ac:dyDescent="0.25">
      <c r="B44" s="45"/>
      <c r="C44" s="9"/>
      <c r="E44" s="37"/>
      <c r="F44" s="37"/>
    </row>
    <row r="45" spans="1:14" x14ac:dyDescent="0.25">
      <c r="B45" s="45"/>
      <c r="C45" s="9"/>
      <c r="D45" s="19"/>
      <c r="I45" s="9"/>
    </row>
    <row r="46" spans="1:14" x14ac:dyDescent="0.25">
      <c r="B46" s="45"/>
      <c r="C46" s="9"/>
      <c r="I46" s="9"/>
    </row>
    <row r="47" spans="1:14" x14ac:dyDescent="0.25">
      <c r="B47" s="45"/>
    </row>
    <row r="48" spans="1:14" x14ac:dyDescent="0.25">
      <c r="B48" s="45"/>
      <c r="C48" s="46"/>
      <c r="D48" s="46"/>
      <c r="E48" s="46"/>
      <c r="F48" s="46"/>
    </row>
    <row r="49" spans="2:6" x14ac:dyDescent="0.25">
      <c r="B49" s="45"/>
      <c r="C49" s="46"/>
      <c r="D49" s="46"/>
      <c r="E49" s="46"/>
      <c r="F49" s="46"/>
    </row>
    <row r="50" spans="2:6" x14ac:dyDescent="0.25">
      <c r="B50" s="45"/>
      <c r="C50" s="46"/>
      <c r="D50" s="47"/>
      <c r="E50" s="46"/>
      <c r="F50" s="46"/>
    </row>
    <row r="51" spans="2:6" x14ac:dyDescent="0.25">
      <c r="B51" s="45"/>
      <c r="C51" s="46"/>
      <c r="D51" s="46"/>
      <c r="E51" s="46"/>
      <c r="F51" s="46"/>
    </row>
    <row r="52" spans="2:6" x14ac:dyDescent="0.25">
      <c r="B52" s="45"/>
      <c r="C52" s="46"/>
      <c r="D52" s="46"/>
      <c r="E52" s="46"/>
      <c r="F52" s="46"/>
    </row>
    <row r="53" spans="2:6" x14ac:dyDescent="0.25">
      <c r="B53" s="45"/>
      <c r="C53" s="46"/>
      <c r="D53" s="46"/>
      <c r="E53" s="46"/>
      <c r="F53" s="46"/>
    </row>
    <row r="54" spans="2:6" x14ac:dyDescent="0.25">
      <c r="B54" s="45"/>
      <c r="C54" s="46"/>
      <c r="D54" s="46"/>
      <c r="E54" s="46"/>
      <c r="F54" s="46"/>
    </row>
    <row r="55" spans="2:6" x14ac:dyDescent="0.25">
      <c r="B55" s="45"/>
      <c r="C55" s="46"/>
      <c r="D55" s="46"/>
      <c r="E55" s="46"/>
      <c r="F55" s="46"/>
    </row>
    <row r="56" spans="2:6" x14ac:dyDescent="0.25">
      <c r="B56" s="45"/>
      <c r="C56" s="46"/>
      <c r="D56" s="46"/>
      <c r="E56" s="46"/>
      <c r="F56" s="46"/>
    </row>
    <row r="57" spans="2:6" x14ac:dyDescent="0.25">
      <c r="B57" s="45"/>
      <c r="C57" s="46"/>
      <c r="D57" s="46"/>
      <c r="E57" s="46"/>
      <c r="F57" s="46"/>
    </row>
    <row r="58" spans="2:6" x14ac:dyDescent="0.25">
      <c r="B58" s="45"/>
      <c r="C58" s="46"/>
      <c r="D58" s="46"/>
      <c r="E58" s="46"/>
      <c r="F58" s="46"/>
    </row>
    <row r="59" spans="2:6" x14ac:dyDescent="0.25">
      <c r="B59" s="45"/>
      <c r="C59" s="46"/>
      <c r="D59" s="46"/>
      <c r="E59" s="46"/>
      <c r="F59" s="46"/>
    </row>
    <row r="60" spans="2:6" x14ac:dyDescent="0.25">
      <c r="B60" s="45"/>
      <c r="C60" s="46"/>
      <c r="D60" s="46"/>
      <c r="E60" s="46"/>
      <c r="F60" s="46"/>
    </row>
    <row r="61" spans="2:6" x14ac:dyDescent="0.25">
      <c r="B61" s="45"/>
      <c r="C61" s="46"/>
      <c r="D61" s="46"/>
      <c r="E61" s="46"/>
      <c r="F61" s="46"/>
    </row>
    <row r="62" spans="2:6" x14ac:dyDescent="0.25">
      <c r="B62" s="45"/>
      <c r="C62" s="46"/>
      <c r="D62" s="46"/>
      <c r="E62" s="46"/>
      <c r="F62" s="46"/>
    </row>
    <row r="63" spans="2:6" x14ac:dyDescent="0.25">
      <c r="B63" s="45"/>
      <c r="C63" s="46"/>
      <c r="D63" s="46"/>
      <c r="E63" s="46"/>
      <c r="F63" s="46"/>
    </row>
    <row r="64" spans="2:6" x14ac:dyDescent="0.25">
      <c r="B64" s="45"/>
      <c r="C64" s="46"/>
      <c r="D64" s="46"/>
      <c r="E64" s="46"/>
      <c r="F64" s="46"/>
    </row>
    <row r="65" spans="2:6" x14ac:dyDescent="0.25">
      <c r="B65" s="45"/>
      <c r="C65" s="46"/>
      <c r="D65" s="46"/>
      <c r="E65" s="46"/>
      <c r="F65" s="46"/>
    </row>
    <row r="66" spans="2:6" x14ac:dyDescent="0.25">
      <c r="B66" s="45"/>
      <c r="C66" s="46"/>
      <c r="D66" s="46"/>
      <c r="E66" s="46"/>
      <c r="F66" s="46"/>
    </row>
    <row r="67" spans="2:6" x14ac:dyDescent="0.25">
      <c r="B67" s="45"/>
      <c r="C67" s="46"/>
      <c r="D67" s="46"/>
      <c r="E67" s="46"/>
      <c r="F67" s="46"/>
    </row>
    <row r="68" spans="2:6" x14ac:dyDescent="0.25">
      <c r="B68" s="45"/>
      <c r="C68" s="46"/>
      <c r="D68" s="46"/>
      <c r="E68" s="46"/>
      <c r="F68" s="46"/>
    </row>
    <row r="69" spans="2:6" x14ac:dyDescent="0.25">
      <c r="B69" s="45"/>
      <c r="C69" s="46"/>
      <c r="D69" s="46"/>
      <c r="E69" s="46"/>
      <c r="F69" s="46"/>
    </row>
    <row r="70" spans="2:6" x14ac:dyDescent="0.25">
      <c r="B70" s="45"/>
      <c r="C70" s="46"/>
      <c r="D70" s="46"/>
      <c r="E70" s="46"/>
      <c r="F70" s="46"/>
    </row>
    <row r="71" spans="2:6" x14ac:dyDescent="0.25">
      <c r="B71" s="45"/>
      <c r="C71" s="46"/>
      <c r="D71" s="46"/>
      <c r="E71" s="46"/>
      <c r="F71" s="46"/>
    </row>
    <row r="72" spans="2:6" x14ac:dyDescent="0.25">
      <c r="B72" s="45"/>
      <c r="C72" s="46"/>
      <c r="D72" s="46"/>
      <c r="E72" s="46"/>
      <c r="F72" s="46"/>
    </row>
    <row r="73" spans="2:6" x14ac:dyDescent="0.25">
      <c r="B73" s="45"/>
      <c r="C73" s="46"/>
      <c r="D73" s="46"/>
      <c r="E73" s="46"/>
      <c r="F73" s="46"/>
    </row>
    <row r="74" spans="2:6" x14ac:dyDescent="0.25">
      <c r="B74" s="45"/>
      <c r="C74" s="46"/>
      <c r="D74" s="46"/>
      <c r="E74" s="46"/>
      <c r="F74" s="46"/>
    </row>
    <row r="75" spans="2:6" x14ac:dyDescent="0.25">
      <c r="E75" s="4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&amp;L&amp;G&amp;CStatistics of insurance market&amp;RQuarterly report</oddHeader>
    <oddFooter>&amp;CThe report includes the data as of 31 March 2020.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T48"/>
  <sheetViews>
    <sheetView showGridLines="0" showRuler="0" view="pageLayout" zoomScale="70" zoomScaleNormal="65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4" customWidth="1"/>
    <col min="3" max="3" width="13.5703125" customWidth="1"/>
    <col min="4" max="4" width="10.85546875" customWidth="1"/>
    <col min="5" max="5" width="13.5703125" customWidth="1"/>
    <col min="6" max="6" width="10.85546875" customWidth="1"/>
    <col min="7" max="7" width="13.5703125" customWidth="1"/>
    <col min="8" max="8" width="10.85546875" customWidth="1"/>
    <col min="9" max="9" width="13.5703125" customWidth="1"/>
    <col min="10" max="10" width="10.85546875" style="38" customWidth="1"/>
    <col min="11" max="11" width="13.5703125" customWidth="1"/>
    <col min="12" max="12" width="10.85546875" customWidth="1"/>
    <col min="13" max="13" width="13.5703125" customWidth="1"/>
    <col min="14" max="14" width="10.85546875" customWidth="1"/>
    <col min="15" max="15" width="11.140625" customWidth="1"/>
    <col min="16" max="17" width="8.7109375" customWidth="1"/>
    <col min="18" max="19" width="15.5703125" customWidth="1"/>
    <col min="20" max="20" width="10.28515625" customWidth="1"/>
    <col min="21" max="22" width="8.7109375" customWidth="1"/>
  </cols>
  <sheetData>
    <row r="5" spans="1:14" x14ac:dyDescent="0.25">
      <c r="C5" s="59" t="s">
        <v>36</v>
      </c>
      <c r="F5" s="1"/>
    </row>
    <row r="7" spans="1:14" ht="15.75" thickBot="1" x14ac:dyDescent="0.3">
      <c r="D7" s="3"/>
      <c r="E7" s="3"/>
      <c r="F7" s="3"/>
      <c r="G7" s="3"/>
      <c r="H7" s="3"/>
      <c r="I7" s="3"/>
      <c r="J7" s="39"/>
      <c r="K7" s="3"/>
      <c r="L7" s="3"/>
    </row>
    <row r="8" spans="1:14" ht="19.5" customHeight="1" x14ac:dyDescent="0.25">
      <c r="A8" s="4"/>
      <c r="B8" s="68" t="s">
        <v>27</v>
      </c>
      <c r="C8" s="73" t="s">
        <v>28</v>
      </c>
      <c r="D8" s="73"/>
      <c r="E8" s="74"/>
      <c r="F8" s="74"/>
      <c r="G8" s="73" t="s">
        <v>29</v>
      </c>
      <c r="H8" s="73"/>
      <c r="I8" s="73"/>
      <c r="J8" s="73"/>
      <c r="K8" s="73" t="s">
        <v>30</v>
      </c>
      <c r="L8" s="73"/>
      <c r="M8" s="73"/>
      <c r="N8" s="75"/>
    </row>
    <row r="9" spans="1:14" ht="19.5" customHeight="1" x14ac:dyDescent="0.25">
      <c r="A9" s="5"/>
      <c r="B9" s="69"/>
      <c r="C9" s="71" t="s">
        <v>31</v>
      </c>
      <c r="D9" s="71"/>
      <c r="E9" s="71" t="s">
        <v>32</v>
      </c>
      <c r="F9" s="71"/>
      <c r="G9" s="71" t="s">
        <v>31</v>
      </c>
      <c r="H9" s="71"/>
      <c r="I9" s="71" t="s">
        <v>32</v>
      </c>
      <c r="J9" s="71"/>
      <c r="K9" s="71" t="s">
        <v>31</v>
      </c>
      <c r="L9" s="71"/>
      <c r="M9" s="71" t="s">
        <v>32</v>
      </c>
      <c r="N9" s="72"/>
    </row>
    <row r="10" spans="1:14" ht="18.75" customHeight="1" thickBot="1" x14ac:dyDescent="0.3">
      <c r="A10" s="6"/>
      <c r="B10" s="70"/>
      <c r="C10" s="66" t="s">
        <v>26</v>
      </c>
      <c r="D10" s="53" t="s">
        <v>33</v>
      </c>
      <c r="E10" s="66" t="s">
        <v>26</v>
      </c>
      <c r="F10" s="7" t="s">
        <v>33</v>
      </c>
      <c r="G10" s="66" t="s">
        <v>26</v>
      </c>
      <c r="H10" s="53" t="s">
        <v>33</v>
      </c>
      <c r="I10" s="66" t="s">
        <v>26</v>
      </c>
      <c r="J10" s="7" t="s">
        <v>33</v>
      </c>
      <c r="K10" s="66" t="s">
        <v>26</v>
      </c>
      <c r="L10" s="53" t="s">
        <v>33</v>
      </c>
      <c r="M10" s="66" t="s">
        <v>26</v>
      </c>
      <c r="N10" s="11" t="s">
        <v>33</v>
      </c>
    </row>
    <row r="11" spans="1:14" x14ac:dyDescent="0.25">
      <c r="A11" s="42">
        <v>1</v>
      </c>
      <c r="B11" s="8" t="s">
        <v>22</v>
      </c>
      <c r="C11" s="49">
        <v>4074</v>
      </c>
      <c r="D11" s="31">
        <f t="shared" ref="D11:D21" si="0">C11/C$22*100</f>
        <v>18.191560616208978</v>
      </c>
      <c r="E11" s="50">
        <v>6062708</v>
      </c>
      <c r="F11" s="31">
        <f t="shared" ref="F11:F21" si="1">E11/E$22*100</f>
        <v>15.495860491586209</v>
      </c>
      <c r="G11" s="50">
        <v>123</v>
      </c>
      <c r="H11" s="63">
        <f t="shared" ref="H11:H21" si="2">G11/G$22*100</f>
        <v>4.873217115689382</v>
      </c>
      <c r="I11" s="50">
        <v>751736</v>
      </c>
      <c r="J11" s="31">
        <f t="shared" ref="J11:J21" si="3">I11/I$22*100</f>
        <v>5.180703619847602</v>
      </c>
      <c r="K11" s="50">
        <f t="shared" ref="K11:K21" si="4">C11+G11</f>
        <v>4197</v>
      </c>
      <c r="L11" s="63">
        <f t="shared" ref="L11:L21" si="5">K11/K$22*100</f>
        <v>16.842569926562064</v>
      </c>
      <c r="M11" s="50">
        <f>E11+I11</f>
        <v>6814444</v>
      </c>
      <c r="N11" s="31">
        <f t="shared" ref="N11:N21" si="6">M11/M$22*100</f>
        <v>12.705218370369753</v>
      </c>
    </row>
    <row r="12" spans="1:14" x14ac:dyDescent="0.25">
      <c r="A12" s="42">
        <v>2</v>
      </c>
      <c r="B12" s="8" t="s">
        <v>0</v>
      </c>
      <c r="C12" s="48">
        <v>3428</v>
      </c>
      <c r="D12" s="31">
        <f t="shared" si="0"/>
        <v>15.306988167001562</v>
      </c>
      <c r="E12" s="50">
        <v>4081272</v>
      </c>
      <c r="F12" s="31">
        <f t="shared" si="1"/>
        <v>10.431447719437754</v>
      </c>
      <c r="G12" s="50">
        <v>0</v>
      </c>
      <c r="H12" s="63">
        <f t="shared" si="2"/>
        <v>0</v>
      </c>
      <c r="I12" s="50">
        <v>0</v>
      </c>
      <c r="J12" s="31">
        <f t="shared" si="3"/>
        <v>0</v>
      </c>
      <c r="K12" s="50">
        <f t="shared" si="4"/>
        <v>3428</v>
      </c>
      <c r="L12" s="63">
        <f t="shared" si="5"/>
        <v>13.756571290982784</v>
      </c>
      <c r="M12" s="50">
        <f t="shared" ref="M12:M21" si="7">E12+I12</f>
        <v>4081272</v>
      </c>
      <c r="N12" s="31">
        <f t="shared" si="6"/>
        <v>7.6093445024826236</v>
      </c>
    </row>
    <row r="13" spans="1:14" x14ac:dyDescent="0.25">
      <c r="A13" s="42">
        <v>3</v>
      </c>
      <c r="B13" s="8" t="s">
        <v>1</v>
      </c>
      <c r="C13" s="48">
        <v>300</v>
      </c>
      <c r="D13" s="31">
        <f t="shared" si="0"/>
        <v>1.3395847287340925</v>
      </c>
      <c r="E13" s="50">
        <v>656393</v>
      </c>
      <c r="F13" s="31">
        <f t="shared" si="1"/>
        <v>1.6776949105339969</v>
      </c>
      <c r="G13" s="50">
        <v>0</v>
      </c>
      <c r="H13" s="63">
        <f t="shared" si="2"/>
        <v>0</v>
      </c>
      <c r="I13" s="52">
        <v>0</v>
      </c>
      <c r="J13" s="31">
        <f t="shared" si="3"/>
        <v>0</v>
      </c>
      <c r="K13" s="50">
        <f t="shared" si="4"/>
        <v>300</v>
      </c>
      <c r="L13" s="63">
        <f t="shared" si="5"/>
        <v>1.203900638067338</v>
      </c>
      <c r="M13" s="50">
        <f t="shared" si="7"/>
        <v>656393</v>
      </c>
      <c r="N13" s="31">
        <f t="shared" si="6"/>
        <v>1.2238146504369414</v>
      </c>
    </row>
    <row r="14" spans="1:14" x14ac:dyDescent="0.25">
      <c r="A14" s="42">
        <v>4</v>
      </c>
      <c r="B14" s="8" t="s">
        <v>20</v>
      </c>
      <c r="C14" s="48">
        <v>1375</v>
      </c>
      <c r="D14" s="31">
        <f t="shared" si="0"/>
        <v>6.1397633400312568</v>
      </c>
      <c r="E14" s="50">
        <v>2754299</v>
      </c>
      <c r="F14" s="31">
        <f t="shared" si="1"/>
        <v>7.039796911894058</v>
      </c>
      <c r="G14" s="50">
        <v>0</v>
      </c>
      <c r="H14" s="63">
        <f t="shared" si="2"/>
        <v>0</v>
      </c>
      <c r="I14" s="50">
        <v>0</v>
      </c>
      <c r="J14" s="31">
        <f t="shared" si="3"/>
        <v>0</v>
      </c>
      <c r="K14" s="50">
        <f t="shared" si="4"/>
        <v>1375</v>
      </c>
      <c r="L14" s="63">
        <f t="shared" si="5"/>
        <v>5.5178779244753002</v>
      </c>
      <c r="M14" s="50">
        <f t="shared" si="7"/>
        <v>2754299</v>
      </c>
      <c r="N14" s="31">
        <f t="shared" si="6"/>
        <v>5.1352641906355139</v>
      </c>
    </row>
    <row r="15" spans="1:14" x14ac:dyDescent="0.25">
      <c r="A15" s="42">
        <v>5</v>
      </c>
      <c r="B15" s="8" t="s">
        <v>2</v>
      </c>
      <c r="C15" s="48">
        <v>2084</v>
      </c>
      <c r="D15" s="31">
        <f t="shared" si="0"/>
        <v>9.3056485822728288</v>
      </c>
      <c r="E15" s="50">
        <v>4436502</v>
      </c>
      <c r="F15" s="31">
        <f t="shared" si="1"/>
        <v>11.339390922776291</v>
      </c>
      <c r="G15" s="50">
        <v>265</v>
      </c>
      <c r="H15" s="63">
        <f t="shared" si="2"/>
        <v>10.499207606973059</v>
      </c>
      <c r="I15" s="52">
        <v>2251470</v>
      </c>
      <c r="J15" s="31">
        <f t="shared" si="3"/>
        <v>15.516349860826514</v>
      </c>
      <c r="K15" s="50">
        <f t="shared" si="4"/>
        <v>2349</v>
      </c>
      <c r="L15" s="63">
        <f t="shared" si="5"/>
        <v>9.4265419960672574</v>
      </c>
      <c r="M15" s="50">
        <f t="shared" si="7"/>
        <v>6687972</v>
      </c>
      <c r="N15" s="31">
        <f t="shared" si="6"/>
        <v>12.469417125581856</v>
      </c>
    </row>
    <row r="16" spans="1:14" x14ac:dyDescent="0.25">
      <c r="A16" s="42">
        <v>6</v>
      </c>
      <c r="B16" s="8" t="s">
        <v>3</v>
      </c>
      <c r="C16" s="48">
        <v>3035</v>
      </c>
      <c r="D16" s="31">
        <f t="shared" si="0"/>
        <v>13.552132172359901</v>
      </c>
      <c r="E16" s="50">
        <v>6094488</v>
      </c>
      <c r="F16" s="31">
        <f t="shared" si="1"/>
        <v>15.57708796393398</v>
      </c>
      <c r="G16" s="50">
        <v>0</v>
      </c>
      <c r="H16" s="63">
        <f t="shared" si="2"/>
        <v>0</v>
      </c>
      <c r="I16" s="50">
        <v>0</v>
      </c>
      <c r="J16" s="31">
        <f t="shared" si="3"/>
        <v>0</v>
      </c>
      <c r="K16" s="50">
        <f t="shared" si="4"/>
        <v>3035</v>
      </c>
      <c r="L16" s="63">
        <f t="shared" si="5"/>
        <v>12.17946145511457</v>
      </c>
      <c r="M16" s="50">
        <f t="shared" si="7"/>
        <v>6094488</v>
      </c>
      <c r="N16" s="31">
        <f t="shared" si="6"/>
        <v>11.36289342103303</v>
      </c>
    </row>
    <row r="17" spans="1:20" x14ac:dyDescent="0.25">
      <c r="A17" s="42">
        <v>7</v>
      </c>
      <c r="B17" s="8" t="s">
        <v>4</v>
      </c>
      <c r="C17" s="49">
        <v>952</v>
      </c>
      <c r="D17" s="31">
        <f t="shared" si="0"/>
        <v>4.2509488725161866</v>
      </c>
      <c r="E17" s="50">
        <v>3105208</v>
      </c>
      <c r="F17" s="31">
        <f t="shared" si="1"/>
        <v>7.9366959393982732</v>
      </c>
      <c r="G17" s="50">
        <v>464</v>
      </c>
      <c r="H17" s="63">
        <f t="shared" si="2"/>
        <v>18.383518225039619</v>
      </c>
      <c r="I17" s="50">
        <v>4815407</v>
      </c>
      <c r="J17" s="31">
        <f t="shared" si="3"/>
        <v>33.186113843077202</v>
      </c>
      <c r="K17" s="50">
        <f t="shared" si="4"/>
        <v>1416</v>
      </c>
      <c r="L17" s="63">
        <f t="shared" si="5"/>
        <v>5.6824110116778366</v>
      </c>
      <c r="M17" s="50">
        <f t="shared" si="7"/>
        <v>7920615</v>
      </c>
      <c r="N17" s="31">
        <f t="shared" si="6"/>
        <v>14.767623477810693</v>
      </c>
    </row>
    <row r="18" spans="1:20" x14ac:dyDescent="0.25">
      <c r="A18" s="42">
        <v>8</v>
      </c>
      <c r="B18" s="8" t="s">
        <v>5</v>
      </c>
      <c r="C18" s="48">
        <v>2629</v>
      </c>
      <c r="D18" s="31">
        <f t="shared" si="0"/>
        <v>11.739227506139763</v>
      </c>
      <c r="E18" s="50">
        <v>6348040</v>
      </c>
      <c r="F18" s="31">
        <f t="shared" si="1"/>
        <v>16.225149262509248</v>
      </c>
      <c r="G18" s="50">
        <v>151</v>
      </c>
      <c r="H18" s="63">
        <f t="shared" si="2"/>
        <v>5.9825673534072896</v>
      </c>
      <c r="I18" s="50">
        <v>636886</v>
      </c>
      <c r="J18" s="31">
        <f t="shared" si="3"/>
        <v>4.3891972788721842</v>
      </c>
      <c r="K18" s="50">
        <f t="shared" si="4"/>
        <v>2780</v>
      </c>
      <c r="L18" s="63">
        <f t="shared" si="5"/>
        <v>11.156145912757335</v>
      </c>
      <c r="M18" s="50">
        <f t="shared" si="7"/>
        <v>6984926</v>
      </c>
      <c r="N18" s="31">
        <f t="shared" si="6"/>
        <v>13.02307424213528</v>
      </c>
    </row>
    <row r="19" spans="1:20" x14ac:dyDescent="0.25">
      <c r="A19" s="42">
        <v>9</v>
      </c>
      <c r="B19" s="8" t="s">
        <v>6</v>
      </c>
      <c r="C19" s="48">
        <v>1765</v>
      </c>
      <c r="D19" s="31">
        <f t="shared" si="0"/>
        <v>7.8812234873855775</v>
      </c>
      <c r="E19" s="50">
        <v>2858487</v>
      </c>
      <c r="F19" s="31">
        <f t="shared" si="1"/>
        <v>7.3060942022958697</v>
      </c>
      <c r="G19" s="50">
        <v>870</v>
      </c>
      <c r="H19" s="63">
        <f t="shared" si="2"/>
        <v>34.469096671949288</v>
      </c>
      <c r="I19" s="50">
        <v>1213173</v>
      </c>
      <c r="J19" s="31">
        <f t="shared" si="3"/>
        <v>8.360767280802536</v>
      </c>
      <c r="K19" s="50">
        <f t="shared" si="4"/>
        <v>2635</v>
      </c>
      <c r="L19" s="63">
        <f t="shared" si="5"/>
        <v>10.57426060435812</v>
      </c>
      <c r="M19" s="50">
        <f t="shared" si="7"/>
        <v>4071660</v>
      </c>
      <c r="N19" s="31">
        <f t="shared" si="6"/>
        <v>7.5914233692286128</v>
      </c>
    </row>
    <row r="20" spans="1:20" x14ac:dyDescent="0.25">
      <c r="A20" s="42">
        <v>10</v>
      </c>
      <c r="B20" s="8" t="s">
        <v>7</v>
      </c>
      <c r="C20" s="48">
        <v>2726</v>
      </c>
      <c r="D20" s="31">
        <f t="shared" si="0"/>
        <v>12.172359901763787</v>
      </c>
      <c r="E20" s="50">
        <v>2713177</v>
      </c>
      <c r="F20" s="31">
        <f t="shared" si="1"/>
        <v>6.9346919365043478</v>
      </c>
      <c r="G20" s="50">
        <v>342</v>
      </c>
      <c r="H20" s="63">
        <f t="shared" si="2"/>
        <v>13.549920760697306</v>
      </c>
      <c r="I20" s="50">
        <v>2471096</v>
      </c>
      <c r="J20" s="31">
        <f t="shared" si="3"/>
        <v>17.029936030988178</v>
      </c>
      <c r="K20" s="50">
        <f t="shared" si="4"/>
        <v>3068</v>
      </c>
      <c r="L20" s="63">
        <f t="shared" si="5"/>
        <v>12.311890525301978</v>
      </c>
      <c r="M20" s="50">
        <f t="shared" si="7"/>
        <v>5184273</v>
      </c>
      <c r="N20" s="31">
        <f t="shared" si="6"/>
        <v>9.6658392902798678</v>
      </c>
    </row>
    <row r="21" spans="1:20" x14ac:dyDescent="0.25">
      <c r="A21" s="42">
        <v>11</v>
      </c>
      <c r="B21" s="8" t="s">
        <v>24</v>
      </c>
      <c r="C21" s="48">
        <v>27</v>
      </c>
      <c r="D21" s="31">
        <f t="shared" si="0"/>
        <v>0.12056262558606831</v>
      </c>
      <c r="E21" s="20">
        <v>14120</v>
      </c>
      <c r="F21" s="31">
        <f t="shared" si="1"/>
        <v>3.6089739129972494E-2</v>
      </c>
      <c r="G21" s="50">
        <v>309</v>
      </c>
      <c r="H21" s="63">
        <f t="shared" si="2"/>
        <v>12.242472266244057</v>
      </c>
      <c r="I21" s="50">
        <v>2370539</v>
      </c>
      <c r="J21" s="31">
        <f t="shared" si="3"/>
        <v>16.336932085585783</v>
      </c>
      <c r="K21" s="50">
        <f t="shared" si="4"/>
        <v>336</v>
      </c>
      <c r="L21" s="63">
        <f t="shared" si="5"/>
        <v>1.3483687146354186</v>
      </c>
      <c r="M21" s="50">
        <f t="shared" si="7"/>
        <v>2384659</v>
      </c>
      <c r="N21" s="31">
        <f t="shared" si="6"/>
        <v>4.446087360005829</v>
      </c>
    </row>
    <row r="22" spans="1:20" ht="15.75" thickBot="1" x14ac:dyDescent="0.3">
      <c r="A22" s="55"/>
      <c r="B22" s="56" t="s">
        <v>34</v>
      </c>
      <c r="C22" s="61">
        <f>SUM(C11:C21)</f>
        <v>22395</v>
      </c>
      <c r="D22" s="57">
        <f t="shared" ref="D22:N22" si="8">SUM(D11:D21)</f>
        <v>100.00000000000003</v>
      </c>
      <c r="E22" s="61">
        <f t="shared" si="8"/>
        <v>39124694</v>
      </c>
      <c r="F22" s="57">
        <f t="shared" si="8"/>
        <v>100</v>
      </c>
      <c r="G22" s="61">
        <f>SUM(G11:G21)</f>
        <v>2524</v>
      </c>
      <c r="H22" s="57">
        <f t="shared" si="8"/>
        <v>100</v>
      </c>
      <c r="I22" s="61">
        <f>SUM(I11:I21)</f>
        <v>14510307</v>
      </c>
      <c r="J22" s="58">
        <f t="shared" si="8"/>
        <v>100</v>
      </c>
      <c r="K22" s="61">
        <f t="shared" si="8"/>
        <v>24919</v>
      </c>
      <c r="L22" s="57">
        <f t="shared" si="8"/>
        <v>100</v>
      </c>
      <c r="M22" s="61">
        <f>SUM(M11:M21)</f>
        <v>53635001</v>
      </c>
      <c r="N22" s="58">
        <f t="shared" si="8"/>
        <v>100</v>
      </c>
    </row>
    <row r="23" spans="1:20" x14ac:dyDescent="0.25">
      <c r="M23" s="9"/>
    </row>
    <row r="25" spans="1:20" x14ac:dyDescent="0.25">
      <c r="B25" s="67" t="s">
        <v>38</v>
      </c>
      <c r="C25" s="21"/>
      <c r="D25" s="21"/>
      <c r="E25" s="14"/>
      <c r="F25" s="14"/>
      <c r="G25" s="14"/>
      <c r="H25" s="22"/>
      <c r="I25" s="22"/>
      <c r="J25" s="40"/>
      <c r="K25" s="23"/>
      <c r="L25" s="14"/>
      <c r="M25" s="22"/>
      <c r="N25" s="22"/>
      <c r="O25" s="14"/>
      <c r="P25" s="14"/>
      <c r="Q25" s="14"/>
      <c r="R25" s="22"/>
      <c r="S25" s="22"/>
      <c r="T25" s="14"/>
    </row>
    <row r="26" spans="1:20" x14ac:dyDescent="0.25">
      <c r="B26" s="24"/>
      <c r="C26" s="14"/>
      <c r="D26" s="25"/>
      <c r="E26" s="26"/>
      <c r="F26" s="14"/>
      <c r="G26" s="14"/>
      <c r="H26" s="14"/>
      <c r="I26" s="14"/>
      <c r="J26" s="40"/>
      <c r="K26" s="14"/>
      <c r="L26" s="14"/>
      <c r="M26" s="14"/>
      <c r="N26" s="14"/>
      <c r="O26" s="14"/>
      <c r="P26" s="14"/>
      <c r="Q26" s="14"/>
      <c r="R26" s="17"/>
      <c r="S26" s="17"/>
      <c r="T26" s="17"/>
    </row>
    <row r="27" spans="1:20" ht="15.75" x14ac:dyDescent="0.25">
      <c r="B27" s="18"/>
      <c r="C27" s="49"/>
      <c r="D27" s="15"/>
      <c r="E27" s="50"/>
      <c r="F27" s="17"/>
      <c r="G27" s="14"/>
      <c r="H27" s="27"/>
      <c r="I27" s="27"/>
      <c r="J27" s="41"/>
      <c r="K27" s="16"/>
      <c r="L27" s="17"/>
      <c r="M27" s="14"/>
      <c r="N27" s="14"/>
      <c r="O27" s="14"/>
      <c r="P27" s="14"/>
      <c r="Q27" s="14"/>
      <c r="R27" s="25"/>
      <c r="S27" s="25"/>
      <c r="T27" s="14"/>
    </row>
    <row r="28" spans="1:20" x14ac:dyDescent="0.25">
      <c r="B28" s="18"/>
      <c r="C28" s="48"/>
      <c r="D28" s="15"/>
      <c r="E28" s="50"/>
      <c r="F28" s="17"/>
      <c r="G28" s="14"/>
      <c r="H28" s="14"/>
      <c r="I28" s="15"/>
      <c r="J28" s="40"/>
      <c r="K28" s="16"/>
      <c r="L28" s="17"/>
      <c r="M28" s="14"/>
      <c r="N28" s="14"/>
      <c r="O28" s="14"/>
      <c r="P28" s="14"/>
      <c r="Q28" s="14"/>
      <c r="R28" s="14"/>
      <c r="S28" s="14"/>
      <c r="T28" s="14"/>
    </row>
    <row r="29" spans="1:20" x14ac:dyDescent="0.25">
      <c r="B29" s="18"/>
      <c r="C29" s="48"/>
      <c r="D29" s="15"/>
      <c r="E29" s="50"/>
      <c r="F29" s="17"/>
      <c r="G29" s="14"/>
      <c r="H29" s="24"/>
      <c r="I29" s="15"/>
      <c r="J29" s="40"/>
      <c r="K29" s="16"/>
      <c r="L29" s="17"/>
      <c r="M29" s="14"/>
      <c r="N29" s="14"/>
      <c r="O29" s="14"/>
      <c r="P29" s="14"/>
      <c r="Q29" s="14"/>
      <c r="R29" s="14"/>
      <c r="S29" s="28"/>
      <c r="T29" s="26"/>
    </row>
    <row r="30" spans="1:20" x14ac:dyDescent="0.25">
      <c r="B30" s="18"/>
      <c r="C30" s="48"/>
      <c r="D30" s="15"/>
      <c r="E30" s="50"/>
      <c r="F30" s="17"/>
      <c r="G30" s="14"/>
      <c r="H30" s="18"/>
      <c r="I30" s="15"/>
      <c r="J30" s="15"/>
      <c r="K30" s="17"/>
      <c r="L30" s="17"/>
      <c r="M30" s="14"/>
      <c r="N30" s="14"/>
      <c r="O30" s="14"/>
      <c r="P30" s="14"/>
      <c r="Q30" s="14"/>
      <c r="R30" s="14"/>
      <c r="S30" s="14"/>
      <c r="T30" s="14"/>
    </row>
    <row r="31" spans="1:20" x14ac:dyDescent="0.25">
      <c r="B31" s="18"/>
      <c r="C31" s="48"/>
      <c r="D31" s="15"/>
      <c r="E31" s="50"/>
      <c r="F31" s="17"/>
      <c r="G31" s="14"/>
      <c r="H31" s="18"/>
      <c r="I31" s="15"/>
      <c r="J31" s="15"/>
      <c r="K31" s="17"/>
      <c r="L31" s="17"/>
      <c r="M31" s="14"/>
      <c r="N31" s="14"/>
      <c r="O31" s="14"/>
      <c r="P31" s="14"/>
      <c r="Q31" s="14"/>
      <c r="R31" s="14"/>
      <c r="S31" s="14"/>
      <c r="T31" s="14"/>
    </row>
    <row r="32" spans="1:20" x14ac:dyDescent="0.25">
      <c r="B32" s="18"/>
      <c r="C32" s="48"/>
      <c r="D32" s="15"/>
      <c r="E32" s="50"/>
      <c r="F32" s="17"/>
      <c r="G32" s="14"/>
      <c r="H32" s="18"/>
      <c r="I32" s="15"/>
      <c r="J32" s="15"/>
      <c r="K32" s="17"/>
      <c r="L32" s="17"/>
      <c r="M32" s="14"/>
      <c r="N32" s="14"/>
      <c r="O32" s="14"/>
      <c r="P32" s="14"/>
      <c r="Q32" s="14"/>
      <c r="R32" s="14"/>
      <c r="S32" s="14"/>
      <c r="T32" s="14"/>
    </row>
    <row r="33" spans="2:20" x14ac:dyDescent="0.25">
      <c r="B33" s="18"/>
      <c r="C33" s="49"/>
      <c r="D33" s="15"/>
      <c r="E33" s="50"/>
      <c r="F33" s="17"/>
      <c r="G33" s="14"/>
      <c r="H33" s="18"/>
      <c r="I33" s="15"/>
      <c r="J33" s="15"/>
      <c r="K33" s="17"/>
      <c r="L33" s="17"/>
      <c r="M33" s="14"/>
      <c r="N33" s="14"/>
      <c r="O33" s="14"/>
      <c r="P33" s="14"/>
      <c r="Q33" s="14"/>
      <c r="R33" s="14"/>
      <c r="S33" s="14"/>
      <c r="T33" s="14"/>
    </row>
    <row r="34" spans="2:20" x14ac:dyDescent="0.25">
      <c r="B34" s="18"/>
      <c r="C34" s="48"/>
      <c r="D34" s="15"/>
      <c r="E34" s="50"/>
      <c r="F34" s="17"/>
      <c r="G34" s="14"/>
      <c r="H34" s="18"/>
      <c r="I34" s="15"/>
      <c r="J34" s="15"/>
      <c r="K34" s="17"/>
      <c r="L34" s="17"/>
      <c r="M34" s="14"/>
      <c r="N34" s="14"/>
      <c r="O34" s="14"/>
      <c r="P34" s="14"/>
      <c r="Q34" s="14"/>
      <c r="R34" s="14"/>
      <c r="S34" s="14"/>
      <c r="T34" s="14"/>
    </row>
    <row r="35" spans="2:20" x14ac:dyDescent="0.25">
      <c r="B35" s="18"/>
      <c r="C35" s="48"/>
      <c r="D35" s="15"/>
      <c r="E35" s="50"/>
      <c r="F35" s="17"/>
      <c r="G35" s="14"/>
      <c r="H35" s="18"/>
      <c r="I35" s="15"/>
      <c r="J35" s="15"/>
      <c r="K35" s="17"/>
      <c r="L35" s="17"/>
      <c r="M35" s="14"/>
      <c r="N35" s="14"/>
      <c r="O35" s="14"/>
      <c r="P35" s="14"/>
      <c r="Q35" s="14"/>
      <c r="R35" s="14"/>
      <c r="S35" s="14"/>
      <c r="T35" s="14"/>
    </row>
    <row r="36" spans="2:20" x14ac:dyDescent="0.25">
      <c r="B36" s="18"/>
      <c r="C36" s="48"/>
      <c r="D36" s="15"/>
      <c r="E36" s="50"/>
      <c r="F36" s="17"/>
      <c r="G36" s="14"/>
      <c r="H36" s="18"/>
      <c r="I36" s="15"/>
      <c r="J36" s="15"/>
      <c r="K36" s="17"/>
      <c r="L36" s="17"/>
      <c r="M36" s="14"/>
      <c r="N36" s="14"/>
      <c r="O36" s="14"/>
      <c r="P36" s="14"/>
      <c r="Q36" s="14"/>
      <c r="R36" s="14"/>
      <c r="S36" s="14"/>
      <c r="T36" s="14"/>
    </row>
    <row r="37" spans="2:20" x14ac:dyDescent="0.25">
      <c r="B37" s="18"/>
      <c r="C37" s="48"/>
      <c r="D37" s="15"/>
      <c r="E37" s="20"/>
      <c r="F37" s="17"/>
      <c r="G37" s="14"/>
      <c r="H37" s="18"/>
      <c r="I37" s="15"/>
      <c r="J37" s="40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2:20" x14ac:dyDescent="0.25">
      <c r="B38" s="18"/>
      <c r="C38" s="15"/>
      <c r="D38" s="15"/>
      <c r="E38" s="17"/>
      <c r="F38" s="17"/>
      <c r="G38" s="14"/>
      <c r="H38" s="18"/>
      <c r="I38" s="15"/>
      <c r="J38" s="40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spans="2:20" x14ac:dyDescent="0.25">
      <c r="B39" s="18"/>
      <c r="C39" s="15"/>
      <c r="D39" s="15"/>
      <c r="E39" s="17"/>
      <c r="F39" s="17"/>
      <c r="G39" s="14"/>
      <c r="H39" s="18"/>
      <c r="I39" s="15"/>
      <c r="J39" s="40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2:20" x14ac:dyDescent="0.25">
      <c r="B40" s="29"/>
      <c r="C40" s="14"/>
      <c r="D40" s="14"/>
      <c r="E40" s="26"/>
      <c r="F40" s="14"/>
      <c r="G40" s="14"/>
      <c r="H40" s="29"/>
      <c r="I40" s="15"/>
      <c r="J40" s="40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spans="2:20" x14ac:dyDescent="0.25">
      <c r="B41" s="30"/>
      <c r="C41" s="15"/>
      <c r="D41" s="15"/>
      <c r="E41" s="15"/>
      <c r="F41" s="15"/>
      <c r="G41" s="14"/>
      <c r="H41" s="18"/>
      <c r="I41" s="15"/>
      <c r="J41" s="15"/>
      <c r="K41" s="17"/>
      <c r="L41" s="17"/>
      <c r="M41" s="14"/>
      <c r="N41" s="14"/>
      <c r="O41" s="14"/>
      <c r="P41" s="14"/>
      <c r="Q41" s="14"/>
      <c r="R41" s="14"/>
      <c r="S41" s="14"/>
      <c r="T41" s="14"/>
    </row>
    <row r="42" spans="2:20" x14ac:dyDescent="0.25">
      <c r="B42" s="30"/>
      <c r="C42" s="15"/>
      <c r="D42" s="15"/>
      <c r="E42" s="15"/>
      <c r="F42" s="15"/>
      <c r="G42" s="14"/>
      <c r="H42" s="18"/>
      <c r="I42" s="15"/>
      <c r="J42" s="15"/>
      <c r="K42" s="17"/>
      <c r="L42" s="17"/>
      <c r="M42" s="14"/>
      <c r="N42" s="14"/>
      <c r="O42" s="14"/>
      <c r="P42" s="14"/>
      <c r="Q42" s="14"/>
      <c r="R42" s="14"/>
      <c r="S42" s="14"/>
      <c r="T42" s="14"/>
    </row>
    <row r="43" spans="2:20" x14ac:dyDescent="0.25">
      <c r="B43" s="30"/>
      <c r="C43" s="15"/>
      <c r="D43" s="15"/>
      <c r="E43" s="15"/>
      <c r="F43" s="15"/>
      <c r="G43" s="14"/>
      <c r="H43" s="18"/>
      <c r="I43" s="15"/>
      <c r="J43" s="15"/>
      <c r="K43" s="17"/>
      <c r="L43" s="17"/>
      <c r="M43" s="14"/>
      <c r="N43" s="14"/>
      <c r="O43" s="14"/>
      <c r="P43" s="14"/>
      <c r="Q43" s="14"/>
      <c r="R43" s="14"/>
      <c r="S43" s="14"/>
      <c r="T43" s="14"/>
    </row>
    <row r="44" spans="2:20" x14ac:dyDescent="0.25">
      <c r="B44" s="30"/>
      <c r="C44" s="15"/>
      <c r="D44" s="15"/>
      <c r="E44" s="15"/>
      <c r="F44" s="15"/>
      <c r="G44" s="14"/>
      <c r="H44" s="18"/>
      <c r="I44" s="15"/>
      <c r="J44" s="15"/>
      <c r="K44" s="17"/>
      <c r="L44" s="17"/>
      <c r="M44" s="14"/>
      <c r="N44" s="14"/>
      <c r="O44" s="14"/>
      <c r="P44" s="14"/>
      <c r="Q44" s="14"/>
      <c r="R44" s="14"/>
      <c r="S44" s="14"/>
      <c r="T44" s="14"/>
    </row>
    <row r="45" spans="2:20" x14ac:dyDescent="0.25">
      <c r="B45" s="30"/>
      <c r="C45" s="15"/>
      <c r="D45" s="15"/>
      <c r="E45" s="15"/>
      <c r="F45" s="15"/>
      <c r="G45" s="14"/>
      <c r="H45" s="18"/>
      <c r="I45" s="15"/>
      <c r="J45" s="15"/>
      <c r="K45" s="17"/>
      <c r="L45" s="17"/>
      <c r="M45" s="14"/>
      <c r="N45" s="14"/>
      <c r="O45" s="14"/>
      <c r="P45" s="14"/>
      <c r="Q45" s="14"/>
      <c r="R45" s="14"/>
      <c r="S45" s="14"/>
      <c r="T45" s="14"/>
    </row>
    <row r="46" spans="2:20" x14ac:dyDescent="0.25">
      <c r="B46" s="30"/>
      <c r="C46" s="15"/>
      <c r="D46" s="15"/>
      <c r="E46" s="15"/>
      <c r="F46" s="15"/>
      <c r="G46" s="14"/>
      <c r="H46" s="18"/>
      <c r="I46" s="15"/>
      <c r="J46" s="15"/>
      <c r="K46" s="17"/>
      <c r="L46" s="17"/>
      <c r="M46" s="14"/>
      <c r="N46" s="14"/>
      <c r="O46" s="14"/>
      <c r="P46" s="14"/>
      <c r="Q46" s="14"/>
      <c r="R46" s="14"/>
      <c r="S46" s="14"/>
      <c r="T46" s="14"/>
    </row>
    <row r="47" spans="2:20" x14ac:dyDescent="0.25">
      <c r="B47" s="30"/>
      <c r="C47" s="15"/>
      <c r="D47" s="15"/>
      <c r="E47" s="15"/>
      <c r="F47" s="15"/>
      <c r="G47" s="14"/>
      <c r="H47" s="18"/>
      <c r="I47" s="15"/>
      <c r="J47" s="15"/>
      <c r="K47" s="17"/>
      <c r="L47" s="17"/>
      <c r="M47" s="14"/>
      <c r="N47" s="14"/>
      <c r="O47" s="14"/>
      <c r="P47" s="14"/>
      <c r="Q47" s="14"/>
      <c r="R47" s="14"/>
      <c r="S47" s="14"/>
      <c r="T47" s="14"/>
    </row>
    <row r="48" spans="2:20" x14ac:dyDescent="0.25">
      <c r="B48" s="14"/>
      <c r="C48" s="14"/>
      <c r="D48" s="14"/>
      <c r="E48" s="14"/>
      <c r="F48" s="14"/>
      <c r="G48" s="14"/>
      <c r="H48" s="14"/>
      <c r="I48" s="14"/>
      <c r="J48" s="40"/>
      <c r="K48" s="14"/>
      <c r="L48" s="14"/>
      <c r="M48" s="14"/>
      <c r="N48" s="14"/>
      <c r="O48" s="14"/>
      <c r="P48" s="14"/>
      <c r="Q48" s="14"/>
      <c r="R48" s="14"/>
      <c r="S48" s="14"/>
      <c r="T48" s="1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dataValidations disablePrompts="1" count="1">
    <dataValidation type="decimal" allowBlank="1" showInputMessage="1" showErrorMessage="1" errorTitle="Microsoft Excel" error="Neočekivana vrsta podatka!_x000a_Mollimo unesite broj." sqref="K30:L36 E12:E15 L27:L29 K41:L47 R26:T26 F27:F39 E38:E39 E28:E31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&amp;L&amp;G&amp;CStatistics of insurance market&amp;RQuarterly report</oddHeader>
    <oddFooter>&amp;CThe report includes the data as of 31 March 2020.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45"/>
  <sheetViews>
    <sheetView showGridLines="0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140625" customWidth="1"/>
    <col min="2" max="2" width="24" customWidth="1"/>
    <col min="3" max="3" width="13.5703125" customWidth="1"/>
    <col min="4" max="4" width="10.85546875" customWidth="1"/>
    <col min="5" max="5" width="15.140625" customWidth="1"/>
    <col min="6" max="6" width="10.85546875" customWidth="1"/>
    <col min="7" max="7" width="13.5703125" customWidth="1"/>
    <col min="8" max="8" width="10.85546875" customWidth="1"/>
    <col min="9" max="9" width="12.85546875" customWidth="1"/>
    <col min="10" max="10" width="10.85546875" customWidth="1"/>
    <col min="11" max="11" width="13.5703125" customWidth="1"/>
    <col min="12" max="12" width="10.85546875" customWidth="1"/>
    <col min="13" max="13" width="12.85546875" customWidth="1"/>
    <col min="14" max="14" width="10.85546875" customWidth="1"/>
    <col min="15" max="15" width="14.5703125" customWidth="1"/>
  </cols>
  <sheetData>
    <row r="5" spans="1:14" x14ac:dyDescent="0.25">
      <c r="C5" s="59" t="s">
        <v>37</v>
      </c>
    </row>
    <row r="7" spans="1:14" ht="15.75" thickBot="1" x14ac:dyDescent="0.3">
      <c r="C7" s="3"/>
      <c r="D7" s="3"/>
      <c r="E7" s="3"/>
      <c r="F7" s="3"/>
    </row>
    <row r="8" spans="1:14" ht="19.5" customHeight="1" x14ac:dyDescent="0.25">
      <c r="A8" s="4"/>
      <c r="B8" s="68" t="s">
        <v>27</v>
      </c>
      <c r="C8" s="73" t="s">
        <v>28</v>
      </c>
      <c r="D8" s="73"/>
      <c r="E8" s="74"/>
      <c r="F8" s="74"/>
      <c r="G8" s="73" t="s">
        <v>29</v>
      </c>
      <c r="H8" s="73"/>
      <c r="I8" s="73"/>
      <c r="J8" s="73"/>
      <c r="K8" s="73" t="s">
        <v>30</v>
      </c>
      <c r="L8" s="73"/>
      <c r="M8" s="73"/>
      <c r="N8" s="75"/>
    </row>
    <row r="9" spans="1:14" ht="19.5" customHeight="1" x14ac:dyDescent="0.25">
      <c r="A9" s="5"/>
      <c r="B9" s="69"/>
      <c r="C9" s="71" t="s">
        <v>31</v>
      </c>
      <c r="D9" s="71"/>
      <c r="E9" s="71" t="s">
        <v>32</v>
      </c>
      <c r="F9" s="71"/>
      <c r="G9" s="71" t="s">
        <v>31</v>
      </c>
      <c r="H9" s="71"/>
      <c r="I9" s="71" t="s">
        <v>32</v>
      </c>
      <c r="J9" s="71"/>
      <c r="K9" s="71" t="s">
        <v>31</v>
      </c>
      <c r="L9" s="71"/>
      <c r="M9" s="71" t="s">
        <v>32</v>
      </c>
      <c r="N9" s="72"/>
    </row>
    <row r="10" spans="1:14" ht="18.75" customHeight="1" thickBot="1" x14ac:dyDescent="0.3">
      <c r="A10" s="6"/>
      <c r="B10" s="70"/>
      <c r="C10" s="66" t="s">
        <v>26</v>
      </c>
      <c r="D10" s="53" t="s">
        <v>33</v>
      </c>
      <c r="E10" s="66" t="s">
        <v>26</v>
      </c>
      <c r="F10" s="7" t="s">
        <v>33</v>
      </c>
      <c r="G10" s="66" t="s">
        <v>26</v>
      </c>
      <c r="H10" s="53" t="s">
        <v>33</v>
      </c>
      <c r="I10" s="66" t="s">
        <v>26</v>
      </c>
      <c r="J10" s="7" t="s">
        <v>33</v>
      </c>
      <c r="K10" s="66" t="s">
        <v>26</v>
      </c>
      <c r="L10" s="53" t="s">
        <v>33</v>
      </c>
      <c r="M10" s="66" t="s">
        <v>26</v>
      </c>
      <c r="N10" s="11" t="s">
        <v>33</v>
      </c>
    </row>
    <row r="11" spans="1:14" x14ac:dyDescent="0.25">
      <c r="A11" s="54">
        <v>1</v>
      </c>
      <c r="B11" s="10" t="s">
        <v>9</v>
      </c>
      <c r="C11" s="49">
        <v>517</v>
      </c>
      <c r="D11" s="31">
        <f>C11/C$25*100</f>
        <v>7.2581777341007996</v>
      </c>
      <c r="E11" s="50">
        <v>1751357.48</v>
      </c>
      <c r="F11" s="31">
        <f t="shared" ref="F11:F24" si="0">E11/E$25*100</f>
        <v>9.6766433388334328</v>
      </c>
      <c r="G11" s="50">
        <v>0</v>
      </c>
      <c r="H11" s="63">
        <f t="shared" ref="H11:H24" si="1">G11/G$25*100</f>
        <v>0</v>
      </c>
      <c r="I11" s="62">
        <v>0</v>
      </c>
      <c r="J11" s="31">
        <f t="shared" ref="J11:J24" si="2">I11/I$25*100</f>
        <v>0</v>
      </c>
      <c r="K11" s="50">
        <f>C11+G11</f>
        <v>517</v>
      </c>
      <c r="L11" s="63">
        <f t="shared" ref="L11:L24" si="3">K11/K$25*100</f>
        <v>6.8513119533527691</v>
      </c>
      <c r="M11" s="50">
        <f>E11+I11</f>
        <v>1751357.48</v>
      </c>
      <c r="N11" s="31">
        <f t="shared" ref="N11:N24" si="4">M11/M$25*100</f>
        <v>8.6554423446170112</v>
      </c>
    </row>
    <row r="12" spans="1:14" x14ac:dyDescent="0.25">
      <c r="A12" s="54">
        <v>2</v>
      </c>
      <c r="B12" s="10" t="s">
        <v>10</v>
      </c>
      <c r="C12" s="48">
        <v>800</v>
      </c>
      <c r="D12" s="31">
        <f t="shared" ref="D12:D24" si="5">C12/C$25*100</f>
        <v>11.231222799382284</v>
      </c>
      <c r="E12" s="50">
        <v>2279170.16</v>
      </c>
      <c r="F12" s="31">
        <f t="shared" si="0"/>
        <v>12.592926914516578</v>
      </c>
      <c r="G12" s="50">
        <v>0</v>
      </c>
      <c r="H12" s="63">
        <f t="shared" si="1"/>
        <v>0</v>
      </c>
      <c r="I12" s="62">
        <v>0</v>
      </c>
      <c r="J12" s="31">
        <f t="shared" si="2"/>
        <v>0</v>
      </c>
      <c r="K12" s="50">
        <f t="shared" ref="K12:K24" si="6">C12+G12</f>
        <v>800</v>
      </c>
      <c r="L12" s="63">
        <f t="shared" si="3"/>
        <v>10.601643254704479</v>
      </c>
      <c r="M12" s="50">
        <f t="shared" ref="M12:M24" si="7">E12+I12</f>
        <v>2279170.16</v>
      </c>
      <c r="N12" s="31">
        <f t="shared" si="4"/>
        <v>11.263963033664339</v>
      </c>
    </row>
    <row r="13" spans="1:14" x14ac:dyDescent="0.25">
      <c r="A13" s="54">
        <v>3</v>
      </c>
      <c r="B13" s="10" t="s">
        <v>11</v>
      </c>
      <c r="C13" s="48">
        <v>1309</v>
      </c>
      <c r="D13" s="31">
        <f t="shared" si="5"/>
        <v>18.377088305489263</v>
      </c>
      <c r="E13" s="50">
        <v>2569982.98</v>
      </c>
      <c r="F13" s="31">
        <f t="shared" si="0"/>
        <v>14.199733046123908</v>
      </c>
      <c r="G13" s="50">
        <v>21</v>
      </c>
      <c r="H13" s="63">
        <f t="shared" si="1"/>
        <v>4.9645390070921991</v>
      </c>
      <c r="I13" s="62">
        <v>18064.32</v>
      </c>
      <c r="J13" s="31">
        <f t="shared" si="2"/>
        <v>0.84595953416947012</v>
      </c>
      <c r="K13" s="50">
        <f t="shared" si="6"/>
        <v>1330</v>
      </c>
      <c r="L13" s="63">
        <f t="shared" si="3"/>
        <v>17.625231910946194</v>
      </c>
      <c r="M13" s="50">
        <f t="shared" si="7"/>
        <v>2588047.2999999998</v>
      </c>
      <c r="N13" s="31">
        <f t="shared" si="4"/>
        <v>12.79047507210905</v>
      </c>
    </row>
    <row r="14" spans="1:14" x14ac:dyDescent="0.25">
      <c r="A14" s="54">
        <v>4</v>
      </c>
      <c r="B14" s="10" t="s">
        <v>19</v>
      </c>
      <c r="C14" s="48">
        <v>260</v>
      </c>
      <c r="D14" s="31">
        <f t="shared" si="5"/>
        <v>3.6501474097992417</v>
      </c>
      <c r="E14">
        <v>571209.65</v>
      </c>
      <c r="F14" s="31">
        <f>E15/E$25*100</f>
        <v>8.1599028427718991</v>
      </c>
      <c r="G14" s="50">
        <v>0</v>
      </c>
      <c r="H14" s="63">
        <f t="shared" si="1"/>
        <v>0</v>
      </c>
      <c r="I14" s="62">
        <v>0</v>
      </c>
      <c r="J14" s="31">
        <f t="shared" si="2"/>
        <v>0</v>
      </c>
      <c r="K14" s="50">
        <f t="shared" si="6"/>
        <v>260</v>
      </c>
      <c r="L14" s="63">
        <f t="shared" si="3"/>
        <v>3.4455340577789562</v>
      </c>
      <c r="M14" s="50">
        <f t="shared" si="7"/>
        <v>571209.65</v>
      </c>
      <c r="N14" s="31">
        <f t="shared" si="4"/>
        <v>2.8229943051168873</v>
      </c>
    </row>
    <row r="15" spans="1:14" x14ac:dyDescent="0.25">
      <c r="A15" s="54">
        <v>5</v>
      </c>
      <c r="B15" s="10" t="s">
        <v>13</v>
      </c>
      <c r="C15" s="48">
        <v>353</v>
      </c>
      <c r="D15" s="31">
        <f t="shared" si="5"/>
        <v>4.9557770602274323</v>
      </c>
      <c r="E15" s="50">
        <v>1476845.47</v>
      </c>
      <c r="F15" s="31">
        <f t="shared" ref="F15:F18" si="8">E16/E$25*100</f>
        <v>1.3113643635108128</v>
      </c>
      <c r="G15" s="50">
        <v>273</v>
      </c>
      <c r="H15" s="63">
        <f t="shared" si="1"/>
        <v>64.539007092198588</v>
      </c>
      <c r="I15" s="62">
        <v>1547750.52</v>
      </c>
      <c r="J15" s="31">
        <f t="shared" si="2"/>
        <v>72.481793331260462</v>
      </c>
      <c r="K15" s="50">
        <f t="shared" si="6"/>
        <v>626</v>
      </c>
      <c r="L15" s="63">
        <f t="shared" si="3"/>
        <v>8.2957858468062557</v>
      </c>
      <c r="M15" s="50">
        <f t="shared" si="7"/>
        <v>3024595.99</v>
      </c>
      <c r="N15" s="31">
        <f t="shared" si="4"/>
        <v>14.947956945491683</v>
      </c>
    </row>
    <row r="16" spans="1:14" x14ac:dyDescent="0.25">
      <c r="A16" s="54">
        <v>6</v>
      </c>
      <c r="B16" s="10" t="s">
        <v>14</v>
      </c>
      <c r="C16" s="48">
        <v>53</v>
      </c>
      <c r="D16" s="31">
        <f t="shared" si="5"/>
        <v>0.74406851045907618</v>
      </c>
      <c r="E16" s="50">
        <v>237341.37</v>
      </c>
      <c r="F16" s="31">
        <f t="shared" si="8"/>
        <v>9.1515098089913618</v>
      </c>
      <c r="G16" s="50">
        <v>0</v>
      </c>
      <c r="H16" s="63">
        <f t="shared" si="1"/>
        <v>0</v>
      </c>
      <c r="I16" s="62">
        <v>0</v>
      </c>
      <c r="J16" s="31">
        <f t="shared" si="2"/>
        <v>0</v>
      </c>
      <c r="K16" s="50">
        <f t="shared" si="6"/>
        <v>53</v>
      </c>
      <c r="L16" s="63">
        <f t="shared" si="3"/>
        <v>0.70235886562417171</v>
      </c>
      <c r="M16" s="50">
        <f t="shared" si="7"/>
        <v>237341.37</v>
      </c>
      <c r="N16" s="31">
        <f t="shared" si="4"/>
        <v>1.1729727182981591</v>
      </c>
    </row>
    <row r="17" spans="1:14" x14ac:dyDescent="0.25">
      <c r="A17" s="54">
        <v>7</v>
      </c>
      <c r="B17" s="10" t="s">
        <v>15</v>
      </c>
      <c r="C17" s="49">
        <v>431</v>
      </c>
      <c r="D17" s="31">
        <f t="shared" si="5"/>
        <v>6.0508212831672052</v>
      </c>
      <c r="E17" s="50">
        <v>1656314.55</v>
      </c>
      <c r="F17" s="31">
        <f t="shared" si="8"/>
        <v>7.9092407542856655</v>
      </c>
      <c r="G17" s="50">
        <v>0</v>
      </c>
      <c r="H17" s="63">
        <f t="shared" si="1"/>
        <v>0</v>
      </c>
      <c r="I17" s="62">
        <v>0</v>
      </c>
      <c r="J17" s="31">
        <f t="shared" si="2"/>
        <v>0</v>
      </c>
      <c r="K17" s="50">
        <f t="shared" si="6"/>
        <v>431</v>
      </c>
      <c r="L17" s="63">
        <f t="shared" si="3"/>
        <v>5.711635303472038</v>
      </c>
      <c r="M17" s="50">
        <f t="shared" si="7"/>
        <v>1656314.55</v>
      </c>
      <c r="N17" s="31">
        <f t="shared" si="4"/>
        <v>8.1857275032595123</v>
      </c>
    </row>
    <row r="18" spans="1:14" x14ac:dyDescent="0.25">
      <c r="A18" s="54">
        <v>8</v>
      </c>
      <c r="B18" s="10" t="s">
        <v>16</v>
      </c>
      <c r="C18" s="48">
        <v>395</v>
      </c>
      <c r="D18" s="31">
        <f t="shared" si="5"/>
        <v>5.5454162571950025</v>
      </c>
      <c r="E18" s="50">
        <v>1431478.61</v>
      </c>
      <c r="F18" s="31">
        <f t="shared" si="8"/>
        <v>8.2394085586592372</v>
      </c>
      <c r="G18" s="50">
        <v>0</v>
      </c>
      <c r="H18" s="63">
        <f t="shared" si="1"/>
        <v>0</v>
      </c>
      <c r="I18" s="62">
        <v>0</v>
      </c>
      <c r="J18" s="31">
        <f t="shared" si="2"/>
        <v>0</v>
      </c>
      <c r="K18" s="50">
        <f t="shared" si="6"/>
        <v>395</v>
      </c>
      <c r="L18" s="63">
        <f t="shared" si="3"/>
        <v>5.2345613570103371</v>
      </c>
      <c r="M18" s="50">
        <f t="shared" si="7"/>
        <v>1431478.61</v>
      </c>
      <c r="N18" s="31">
        <f t="shared" si="4"/>
        <v>7.0745582885839511</v>
      </c>
    </row>
    <row r="19" spans="1:14" x14ac:dyDescent="0.25">
      <c r="A19" s="54">
        <v>9</v>
      </c>
      <c r="B19" s="10" t="s">
        <v>8</v>
      </c>
      <c r="C19" s="48">
        <v>756</v>
      </c>
      <c r="D19" s="31">
        <f t="shared" si="5"/>
        <v>10.613505545416258</v>
      </c>
      <c r="E19" s="50">
        <v>1491235.06</v>
      </c>
      <c r="F19" s="31">
        <f t="shared" si="0"/>
        <v>8.2394085586592372</v>
      </c>
      <c r="G19" s="50">
        <v>0</v>
      </c>
      <c r="H19" s="63">
        <f t="shared" si="1"/>
        <v>0</v>
      </c>
      <c r="I19" s="62">
        <v>0</v>
      </c>
      <c r="J19" s="31">
        <f t="shared" si="2"/>
        <v>0</v>
      </c>
      <c r="K19" s="50">
        <f t="shared" si="6"/>
        <v>756</v>
      </c>
      <c r="L19" s="63">
        <f t="shared" si="3"/>
        <v>10.018552875695732</v>
      </c>
      <c r="M19" s="50">
        <f t="shared" si="7"/>
        <v>1491235.06</v>
      </c>
      <c r="N19" s="31">
        <f t="shared" si="4"/>
        <v>7.3698826376106208</v>
      </c>
    </row>
    <row r="20" spans="1:14" x14ac:dyDescent="0.25">
      <c r="A20" s="54">
        <v>10</v>
      </c>
      <c r="B20" s="10" t="s">
        <v>12</v>
      </c>
      <c r="C20" s="48">
        <v>326</v>
      </c>
      <c r="D20" s="31">
        <f t="shared" si="5"/>
        <v>4.57672329074828</v>
      </c>
      <c r="E20" s="50">
        <v>847004.93</v>
      </c>
      <c r="F20" s="31">
        <f t="shared" si="0"/>
        <v>4.6798924305525436</v>
      </c>
      <c r="G20" s="50">
        <v>0</v>
      </c>
      <c r="H20" s="63">
        <f t="shared" si="1"/>
        <v>0</v>
      </c>
      <c r="I20" s="62">
        <v>0</v>
      </c>
      <c r="J20" s="31">
        <f t="shared" si="2"/>
        <v>0</v>
      </c>
      <c r="K20" s="50">
        <f t="shared" si="6"/>
        <v>326</v>
      </c>
      <c r="L20" s="63">
        <f t="shared" si="3"/>
        <v>4.320169626292075</v>
      </c>
      <c r="M20" s="50">
        <f t="shared" si="7"/>
        <v>847004.93</v>
      </c>
      <c r="N20" s="31">
        <f t="shared" si="4"/>
        <v>4.1860113774267083</v>
      </c>
    </row>
    <row r="21" spans="1:14" x14ac:dyDescent="0.25">
      <c r="A21" s="54">
        <v>11</v>
      </c>
      <c r="B21" s="10" t="s">
        <v>23</v>
      </c>
      <c r="C21" s="48">
        <v>184</v>
      </c>
      <c r="D21" s="31">
        <f t="shared" si="5"/>
        <v>2.5831812438579251</v>
      </c>
      <c r="E21" s="20">
        <v>355177.4</v>
      </c>
      <c r="F21" s="31">
        <f t="shared" si="0"/>
        <v>1.9624348889720546</v>
      </c>
      <c r="G21" s="50">
        <v>0</v>
      </c>
      <c r="H21" s="63">
        <f t="shared" si="1"/>
        <v>0</v>
      </c>
      <c r="I21" s="62">
        <v>0</v>
      </c>
      <c r="J21" s="31">
        <f t="shared" si="2"/>
        <v>0</v>
      </c>
      <c r="K21" s="50">
        <f t="shared" si="6"/>
        <v>184</v>
      </c>
      <c r="L21" s="63">
        <f t="shared" si="3"/>
        <v>2.4383779485820303</v>
      </c>
      <c r="M21" s="50">
        <f t="shared" si="7"/>
        <v>355177.4</v>
      </c>
      <c r="N21" s="31">
        <f t="shared" si="4"/>
        <v>1.7553341010716865</v>
      </c>
    </row>
    <row r="22" spans="1:14" x14ac:dyDescent="0.25">
      <c r="A22" s="54">
        <v>12</v>
      </c>
      <c r="B22" s="10" t="s">
        <v>18</v>
      </c>
      <c r="C22" s="48">
        <v>95</v>
      </c>
      <c r="D22" s="31">
        <f t="shared" si="5"/>
        <v>1.3337077074266461</v>
      </c>
      <c r="E22" s="50">
        <v>272768.96999999997</v>
      </c>
      <c r="F22" s="31">
        <f t="shared" si="0"/>
        <v>1.5071098086673635</v>
      </c>
      <c r="G22" s="50">
        <v>0</v>
      </c>
      <c r="H22" s="63">
        <f t="shared" si="1"/>
        <v>0</v>
      </c>
      <c r="I22" s="62">
        <v>0</v>
      </c>
      <c r="J22" s="31">
        <f t="shared" si="2"/>
        <v>0</v>
      </c>
      <c r="K22" s="50">
        <f t="shared" si="6"/>
        <v>95</v>
      </c>
      <c r="L22" s="63">
        <f t="shared" si="3"/>
        <v>1.258945136496157</v>
      </c>
      <c r="M22" s="50">
        <f t="shared" si="7"/>
        <v>272768.96999999997</v>
      </c>
      <c r="N22" s="31">
        <f t="shared" si="4"/>
        <v>1.3480606444982135</v>
      </c>
    </row>
    <row r="23" spans="1:14" x14ac:dyDescent="0.25">
      <c r="A23" s="54">
        <v>13</v>
      </c>
      <c r="B23" s="10" t="s">
        <v>17</v>
      </c>
      <c r="C23" s="48">
        <v>470</v>
      </c>
      <c r="D23" s="31">
        <f t="shared" si="5"/>
        <v>6.5983433946370909</v>
      </c>
      <c r="E23" s="50">
        <v>896884.37</v>
      </c>
      <c r="F23" s="31">
        <f t="shared" si="0"/>
        <v>4.9554875368244744</v>
      </c>
      <c r="G23" s="50">
        <v>0</v>
      </c>
      <c r="H23" s="63">
        <f t="shared" si="1"/>
        <v>0</v>
      </c>
      <c r="I23" s="62">
        <v>0</v>
      </c>
      <c r="J23" s="31">
        <f t="shared" si="2"/>
        <v>0</v>
      </c>
      <c r="K23" s="50">
        <f t="shared" si="6"/>
        <v>470</v>
      </c>
      <c r="L23" s="63">
        <f t="shared" si="3"/>
        <v>6.2284654121388821</v>
      </c>
      <c r="M23" s="50">
        <f t="shared" si="7"/>
        <v>896884.37</v>
      </c>
      <c r="N23" s="31">
        <f t="shared" si="4"/>
        <v>4.4325222251730985</v>
      </c>
    </row>
    <row r="24" spans="1:14" x14ac:dyDescent="0.25">
      <c r="A24" s="54">
        <v>14</v>
      </c>
      <c r="B24" s="10" t="s">
        <v>21</v>
      </c>
      <c r="C24" s="48">
        <v>1174</v>
      </c>
      <c r="D24" s="31">
        <f t="shared" si="5"/>
        <v>16.481819458093501</v>
      </c>
      <c r="E24" s="51">
        <v>2262040.94</v>
      </c>
      <c r="F24" s="31">
        <f t="shared" si="0"/>
        <v>12.498284127703908</v>
      </c>
      <c r="G24" s="50">
        <v>129</v>
      </c>
      <c r="H24" s="63">
        <f t="shared" si="1"/>
        <v>30.49645390070922</v>
      </c>
      <c r="I24" s="62">
        <v>569549.71</v>
      </c>
      <c r="J24" s="31">
        <f t="shared" si="2"/>
        <v>26.672247134570064</v>
      </c>
      <c r="K24" s="50">
        <f t="shared" si="6"/>
        <v>1303</v>
      </c>
      <c r="L24" s="63">
        <f t="shared" si="3"/>
        <v>17.267426451099922</v>
      </c>
      <c r="M24" s="50">
        <f t="shared" si="7"/>
        <v>2831590.65</v>
      </c>
      <c r="N24" s="31">
        <f t="shared" si="4"/>
        <v>13.994098803079089</v>
      </c>
    </row>
    <row r="25" spans="1:14" ht="15.75" thickBot="1" x14ac:dyDescent="0.3">
      <c r="A25" s="55"/>
      <c r="B25" s="56" t="s">
        <v>34</v>
      </c>
      <c r="C25" s="61">
        <f>SUM(C11:C24)</f>
        <v>7123</v>
      </c>
      <c r="D25" s="57">
        <f t="shared" ref="D25:N25" si="9">SUM(D11:D24)</f>
        <v>99.999999999999972</v>
      </c>
      <c r="E25" s="61">
        <f t="shared" si="9"/>
        <v>18098811.940000001</v>
      </c>
      <c r="F25" s="57">
        <f t="shared" si="9"/>
        <v>105.08334697907249</v>
      </c>
      <c r="G25" s="61">
        <f>SUM(G11:G24)</f>
        <v>423</v>
      </c>
      <c r="H25" s="57">
        <f t="shared" si="9"/>
        <v>100</v>
      </c>
      <c r="I25" s="61">
        <f t="shared" si="9"/>
        <v>2135364.5499999998</v>
      </c>
      <c r="J25" s="58">
        <f t="shared" si="9"/>
        <v>100</v>
      </c>
      <c r="K25" s="61">
        <f>SUM(K11:K24)</f>
        <v>7546</v>
      </c>
      <c r="L25" s="57">
        <f t="shared" si="9"/>
        <v>100</v>
      </c>
      <c r="M25" s="61">
        <f>SUM(M11:M24)</f>
        <v>20234176.489999998</v>
      </c>
      <c r="N25" s="58">
        <f t="shared" si="9"/>
        <v>100.00000000000001</v>
      </c>
    </row>
    <row r="28" spans="1:14" x14ac:dyDescent="0.25">
      <c r="B28" s="67" t="s">
        <v>39</v>
      </c>
      <c r="C28" s="21"/>
      <c r="D28" s="14"/>
      <c r="E28" s="21"/>
      <c r="F28" s="14"/>
      <c r="G28" s="21"/>
      <c r="H28" s="14"/>
      <c r="I28" s="21"/>
      <c r="J28" s="21"/>
      <c r="K28" s="21"/>
      <c r="L28" s="14"/>
      <c r="M28" s="21"/>
      <c r="N28" s="21"/>
    </row>
    <row r="29" spans="1:14" x14ac:dyDescent="0.25">
      <c r="B29" s="14"/>
      <c r="C29" s="32"/>
      <c r="D29" s="14"/>
      <c r="E29" s="33"/>
      <c r="F29" s="14"/>
      <c r="G29" s="32"/>
      <c r="H29" s="14"/>
      <c r="I29" s="34"/>
      <c r="J29" s="32"/>
      <c r="K29" s="32"/>
      <c r="L29" s="14"/>
      <c r="M29" s="34"/>
      <c r="N29" s="32"/>
    </row>
    <row r="30" spans="1:14" x14ac:dyDescent="0.25">
      <c r="B30" s="14"/>
      <c r="C30" s="35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 x14ac:dyDescent="0.25">
      <c r="B31" s="18"/>
      <c r="C31" s="17"/>
      <c r="D31" s="14"/>
      <c r="E31" s="15"/>
      <c r="F31" s="15"/>
      <c r="G31" s="14"/>
      <c r="H31" s="14"/>
      <c r="I31" s="32"/>
      <c r="J31" s="14"/>
      <c r="K31" s="14"/>
      <c r="L31" s="14"/>
      <c r="M31" s="32"/>
      <c r="N31" s="14"/>
    </row>
    <row r="32" spans="1:14" x14ac:dyDescent="0.25">
      <c r="B32" s="18"/>
      <c r="C32" s="17"/>
      <c r="D32" s="14"/>
      <c r="E32" s="15"/>
      <c r="F32" s="15"/>
      <c r="G32" s="14"/>
      <c r="H32" s="14"/>
      <c r="I32" s="14"/>
      <c r="J32" s="14"/>
      <c r="K32" s="14"/>
      <c r="L32" s="14"/>
      <c r="M32" s="14"/>
      <c r="N32" s="14"/>
    </row>
    <row r="33" spans="2:14" x14ac:dyDescent="0.25">
      <c r="B33" s="18"/>
      <c r="C33" s="17"/>
      <c r="D33" s="14"/>
      <c r="E33" s="15"/>
      <c r="F33" s="15"/>
      <c r="G33" s="14"/>
      <c r="H33" s="14"/>
      <c r="I33" s="14"/>
      <c r="J33" s="14"/>
      <c r="K33" s="14"/>
      <c r="L33" s="14"/>
      <c r="M33" s="14"/>
      <c r="N33" s="14"/>
    </row>
    <row r="34" spans="2:14" x14ac:dyDescent="0.25">
      <c r="B34" s="18"/>
      <c r="C34" s="17"/>
      <c r="D34" s="14"/>
      <c r="E34" s="15"/>
      <c r="F34" s="15"/>
      <c r="G34" s="14"/>
      <c r="H34" s="14"/>
      <c r="I34" s="14"/>
      <c r="J34" s="14"/>
      <c r="K34" s="14"/>
      <c r="L34" s="14"/>
      <c r="M34" s="14"/>
      <c r="N34" s="14"/>
    </row>
    <row r="35" spans="2:14" x14ac:dyDescent="0.25">
      <c r="B35" s="18"/>
      <c r="C35" s="17"/>
      <c r="D35" s="14"/>
      <c r="E35" s="15"/>
      <c r="F35" s="15"/>
      <c r="G35" s="14"/>
      <c r="H35" s="14"/>
      <c r="I35" s="14"/>
      <c r="J35" s="14"/>
      <c r="K35" s="14"/>
      <c r="L35" s="14"/>
      <c r="M35" s="14"/>
      <c r="N35" s="14"/>
    </row>
    <row r="36" spans="2:14" x14ac:dyDescent="0.25">
      <c r="B36" s="18"/>
      <c r="C36" s="17"/>
      <c r="D36" s="14"/>
      <c r="E36" s="15"/>
      <c r="F36" s="15"/>
      <c r="G36" s="14"/>
      <c r="H36" s="14"/>
      <c r="I36" s="14"/>
      <c r="J36" s="14"/>
      <c r="K36" s="14"/>
      <c r="L36" s="14"/>
      <c r="M36" s="14"/>
      <c r="N36" s="14"/>
    </row>
    <row r="37" spans="2:14" x14ac:dyDescent="0.25">
      <c r="B37" s="18"/>
      <c r="C37" s="17"/>
      <c r="D37" s="14"/>
      <c r="E37" s="15"/>
      <c r="F37" s="15"/>
      <c r="G37" s="14"/>
      <c r="H37" s="14"/>
      <c r="I37" s="14"/>
      <c r="J37" s="14"/>
      <c r="K37" s="14"/>
      <c r="L37" s="14"/>
      <c r="M37" s="14"/>
      <c r="N37" s="14"/>
    </row>
    <row r="38" spans="2:14" x14ac:dyDescent="0.25">
      <c r="B38" s="18"/>
      <c r="C38" s="17"/>
      <c r="D38" s="14"/>
      <c r="E38" s="14"/>
      <c r="F38" s="14"/>
      <c r="G38" s="15"/>
      <c r="H38" s="14"/>
      <c r="I38" s="14"/>
      <c r="J38" s="14"/>
      <c r="K38" s="15"/>
      <c r="L38" s="14"/>
      <c r="M38" s="14"/>
      <c r="N38" s="14"/>
    </row>
    <row r="39" spans="2:14" x14ac:dyDescent="0.25">
      <c r="B39" s="18"/>
      <c r="C39" s="17"/>
      <c r="D39" s="14"/>
      <c r="E39" s="14"/>
      <c r="F39" s="14"/>
      <c r="G39" s="15"/>
      <c r="H39" s="14"/>
      <c r="I39" s="14"/>
      <c r="J39" s="14"/>
      <c r="K39" s="15"/>
      <c r="L39" s="14"/>
      <c r="M39" s="14"/>
      <c r="N39" s="14"/>
    </row>
    <row r="40" spans="2:14" x14ac:dyDescent="0.25">
      <c r="B40" s="18"/>
      <c r="C40" s="17"/>
      <c r="D40" s="14"/>
      <c r="E40" s="33"/>
      <c r="F40" s="14"/>
      <c r="G40" s="15"/>
      <c r="H40" s="14"/>
      <c r="I40" s="14"/>
      <c r="J40" s="14"/>
      <c r="K40" s="15"/>
      <c r="L40" s="14"/>
      <c r="M40" s="14"/>
      <c r="N40" s="14"/>
    </row>
    <row r="41" spans="2:14" x14ac:dyDescent="0.25">
      <c r="B41" s="18"/>
      <c r="C41" s="17"/>
      <c r="D41" s="14"/>
      <c r="E41" s="14"/>
      <c r="F41" s="14"/>
      <c r="G41" s="15"/>
      <c r="H41" s="14"/>
      <c r="I41" s="14"/>
      <c r="J41" s="14"/>
      <c r="K41" s="15"/>
      <c r="L41" s="14"/>
      <c r="M41" s="14"/>
      <c r="N41" s="14"/>
    </row>
    <row r="42" spans="2:14" x14ac:dyDescent="0.25">
      <c r="B42" s="18"/>
      <c r="C42" s="17"/>
      <c r="D42" s="14"/>
      <c r="E42" s="14"/>
      <c r="F42" s="14"/>
      <c r="G42" s="15"/>
      <c r="H42" s="14"/>
      <c r="I42" s="14"/>
      <c r="J42" s="14"/>
      <c r="K42" s="15"/>
      <c r="L42" s="14"/>
      <c r="M42" s="14"/>
      <c r="N42" s="14"/>
    </row>
    <row r="43" spans="2:14" x14ac:dyDescent="0.25">
      <c r="B43" s="18"/>
      <c r="C43" s="17"/>
      <c r="D43" s="14"/>
      <c r="E43" s="14"/>
      <c r="F43" s="14"/>
      <c r="G43" s="15"/>
      <c r="H43" s="14"/>
      <c r="I43" s="14"/>
      <c r="J43" s="14"/>
      <c r="K43" s="15"/>
      <c r="L43" s="14"/>
      <c r="M43" s="14"/>
      <c r="N43" s="14"/>
    </row>
    <row r="44" spans="2:14" x14ac:dyDescent="0.25">
      <c r="G44" s="15"/>
      <c r="K44" s="15"/>
    </row>
    <row r="45" spans="2:14" x14ac:dyDescent="0.25">
      <c r="G45" s="14"/>
      <c r="K45" s="14"/>
    </row>
  </sheetData>
  <mergeCells count="10">
    <mergeCell ref="K8:N8"/>
    <mergeCell ref="K9:L9"/>
    <mergeCell ref="M9:N9"/>
    <mergeCell ref="B8:B10"/>
    <mergeCell ref="C8:F8"/>
    <mergeCell ref="E9:F9"/>
    <mergeCell ref="G9:H9"/>
    <mergeCell ref="I9:J9"/>
    <mergeCell ref="G8:J8"/>
    <mergeCell ref="C9:D9"/>
  </mergeCells>
  <dataValidations disablePrompts="1" count="1">
    <dataValidation type="decimal" allowBlank="1" showInputMessage="1" showErrorMessage="1" errorTitle="Microsoft Excel" error="Neočekivana vrsta podatka!_x000a_Mollimo unesite broj." sqref="C31:C43 I16:I24 I11:I14 E15 E12:E13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&amp;L&amp;G&amp;CStatistics of insurance market&amp;RQuarterly report</oddHeader>
    <oddFooter>&amp;CThe report includes the data as of 31 March 2020.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2020-08-07T14:26:10Z</cp:lastPrinted>
  <dcterms:created xsi:type="dcterms:W3CDTF">2018-01-08T12:56:16Z</dcterms:created>
  <dcterms:modified xsi:type="dcterms:W3CDTF">2021-11-24T09:51:16Z</dcterms:modified>
</cp:coreProperties>
</file>