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19035" windowHeight="8085"/>
  </bookViews>
  <sheets>
    <sheet name="BiH" sheetId="41" r:id="rId1"/>
    <sheet name="FBiH" sheetId="42" r:id="rId2"/>
    <sheet name="RS" sheetId="43" r:id="rId3"/>
  </sheets>
  <calcPr calcId="145621"/>
</workbook>
</file>

<file path=xl/calcChain.xml><?xml version="1.0" encoding="utf-8"?>
<calcChain xmlns="http://schemas.openxmlformats.org/spreadsheetml/2006/main">
  <c r="M11" i="42" l="1"/>
  <c r="C22" i="42"/>
  <c r="D11" i="42" s="1"/>
  <c r="I22" i="42" l="1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G25" i="43"/>
  <c r="H12" i="43" s="1"/>
  <c r="C25" i="43"/>
  <c r="D11" i="43" s="1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5" i="4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6" i="41"/>
  <c r="G36" i="41"/>
  <c r="I36" i="41"/>
  <c r="C36" i="41"/>
  <c r="L25" i="43" l="1"/>
  <c r="M11" i="41"/>
  <c r="K12" i="42"/>
  <c r="K12" i="41" s="1"/>
  <c r="K13" i="42"/>
  <c r="K14" i="41" s="1"/>
  <c r="K14" i="42"/>
  <c r="K15" i="41" s="1"/>
  <c r="K15" i="42"/>
  <c r="K16" i="41" s="1"/>
  <c r="K16" i="42"/>
  <c r="K19" i="41" s="1"/>
  <c r="K17" i="42"/>
  <c r="K22" i="41" s="1"/>
  <c r="K18" i="42"/>
  <c r="K29" i="41" s="1"/>
  <c r="K19" i="42"/>
  <c r="K32" i="41" s="1"/>
  <c r="K20" i="42"/>
  <c r="K33" i="41" s="1"/>
  <c r="K21" i="42"/>
  <c r="K34" i="41" s="1"/>
  <c r="K11" i="42"/>
  <c r="K11" i="41" s="1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J36" i="41" s="1"/>
  <c r="H11" i="41"/>
  <c r="H36" i="41" s="1"/>
  <c r="F11" i="41"/>
  <c r="F36" i="41" s="1"/>
  <c r="D11" i="41"/>
  <c r="D36" i="41" s="1"/>
  <c r="J20" i="42"/>
  <c r="G22" i="42"/>
  <c r="H21" i="42" s="1"/>
  <c r="E22" i="42"/>
  <c r="F20" i="42" s="1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J12" i="42"/>
  <c r="M11" i="43"/>
  <c r="M13" i="41" s="1"/>
  <c r="M24" i="43"/>
  <c r="M35" i="41" s="1"/>
  <c r="M23" i="43"/>
  <c r="M31" i="41" s="1"/>
  <c r="M22" i="43"/>
  <c r="M30" i="41" s="1"/>
  <c r="M21" i="43"/>
  <c r="M28" i="41" s="1"/>
  <c r="M20" i="43"/>
  <c r="M27" i="41" s="1"/>
  <c r="M19" i="43"/>
  <c r="M26" i="41" s="1"/>
  <c r="M18" i="43"/>
  <c r="M25" i="41" s="1"/>
  <c r="M17" i="43"/>
  <c r="M24" i="41" s="1"/>
  <c r="M16" i="43"/>
  <c r="M23" i="41" s="1"/>
  <c r="M15" i="43"/>
  <c r="M14" i="43"/>
  <c r="M20" i="41" s="1"/>
  <c r="M13" i="43"/>
  <c r="M18" i="41" s="1"/>
  <c r="M12" i="43"/>
  <c r="M17" i="41" s="1"/>
  <c r="K17" i="41"/>
  <c r="K20" i="41"/>
  <c r="K21" i="41"/>
  <c r="K23" i="41"/>
  <c r="K24" i="41"/>
  <c r="K25" i="41"/>
  <c r="K26" i="41"/>
  <c r="K27" i="41"/>
  <c r="K28" i="41"/>
  <c r="K30" i="41"/>
  <c r="K31" i="41"/>
  <c r="K35" i="41"/>
  <c r="K13" i="41"/>
  <c r="M12" i="41" l="1"/>
  <c r="M22" i="42"/>
  <c r="F15" i="42"/>
  <c r="F18" i="42"/>
  <c r="F12" i="42"/>
  <c r="F11" i="42"/>
  <c r="F13" i="42"/>
  <c r="H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5" i="43"/>
  <c r="N24" i="43" s="1"/>
  <c r="M21" i="41"/>
  <c r="K18" i="41"/>
  <c r="K36" i="41" s="1"/>
  <c r="L24" i="41" s="1"/>
  <c r="M36" i="41"/>
  <c r="N26" i="41" s="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N22" i="41"/>
  <c r="K22" i="42"/>
  <c r="L12" i="42" s="1"/>
  <c r="N12" i="42"/>
  <c r="N12" i="43"/>
  <c r="N14" i="43"/>
  <c r="N16" i="43"/>
  <c r="N18" i="43"/>
  <c r="N20" i="43"/>
  <c r="N22" i="43"/>
  <c r="D22" i="42" l="1"/>
  <c r="F22" i="42"/>
  <c r="N24" i="41"/>
  <c r="H22" i="42"/>
  <c r="L18" i="41"/>
  <c r="N14" i="41"/>
  <c r="N18" i="41"/>
  <c r="N33" i="41"/>
  <c r="N25" i="41"/>
  <c r="N12" i="41"/>
  <c r="N16" i="41"/>
  <c r="N20" i="41"/>
  <c r="N29" i="41"/>
  <c r="N32" i="41"/>
  <c r="N23" i="43"/>
  <c r="N21" i="43"/>
  <c r="N19" i="43"/>
  <c r="N17" i="43"/>
  <c r="N15" i="43"/>
  <c r="N13" i="43"/>
  <c r="N11" i="43"/>
  <c r="N11" i="41"/>
  <c r="N13" i="41"/>
  <c r="N15" i="41"/>
  <c r="N17" i="41"/>
  <c r="N19" i="41"/>
  <c r="N21" i="41"/>
  <c r="N23" i="41"/>
  <c r="N35" i="41"/>
  <c r="N31" i="41"/>
  <c r="N27" i="41"/>
  <c r="N34" i="41"/>
  <c r="N30" i="41"/>
  <c r="N28" i="41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21" i="42"/>
  <c r="N17" i="42"/>
  <c r="N13" i="42"/>
  <c r="N19" i="42"/>
  <c r="N15" i="42"/>
  <c r="N11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N36" i="41" l="1"/>
  <c r="N25" i="43"/>
  <c r="L36" i="41"/>
  <c r="N22" i="42"/>
  <c r="L22" i="42"/>
  <c r="I25" i="43" l="1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E25" i="43" l="1"/>
  <c r="F23" i="43" s="1"/>
  <c r="J25" i="43"/>
  <c r="F11" i="43" l="1"/>
  <c r="F12" i="43"/>
  <c r="F13" i="43"/>
  <c r="F14" i="43"/>
  <c r="F15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<sst xmlns="http://schemas.openxmlformats.org/spreadsheetml/2006/main" count="125" uniqueCount="41">
  <si>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</si>
  <si>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</si>
  <si>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</si>
  <si>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</si>
  <si>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</si>
  <si>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</si>
  <si>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</si>
  <si>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</si>
  <si>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</si>
  <si>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</si>
  <si>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</si>
  <si>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</si>
  <si>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</si>
  <si>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</si>
  <si>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</si>
  <si>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</si>
  <si>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</si>
  <si>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</si>
  <si>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</si>
  <si>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</si>
  <si>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>Central osiguranje d.d.</t>
  </si>
  <si>
    <t>Wiener osiguranje a.d.</t>
  </si>
  <si>
    <t>Adriatic osiguranje d.d.</t>
  </si>
  <si>
    <t>Premium osiguranje a.d.</t>
  </si>
  <si>
    <t>Vienna osiguranje d.d.</t>
  </si>
  <si>
    <t>Grawe osiguranje a.d.*</t>
  </si>
  <si>
    <t>I-IX-2020</t>
  </si>
  <si>
    <t>Total:</t>
  </si>
  <si>
    <t>LIFE AND NON-LIFE INSURANCE</t>
  </si>
  <si>
    <t>LIFE INSURANCE</t>
  </si>
  <si>
    <t>NON-LIFE INSURANCE</t>
  </si>
  <si>
    <t xml:space="preserve">Number of claims paid </t>
  </si>
  <si>
    <t xml:space="preserve">Value of claims paid </t>
  </si>
  <si>
    <t>Insurance company</t>
  </si>
  <si>
    <t>Share (%)</t>
  </si>
  <si>
    <t>NUMBER AND VALUE OF CLAIMS PAID PER INSURANCE COMPANIES IN BOSNIA AND HERZEGOVINA</t>
  </si>
  <si>
    <t>NUMBER AND VALUE OF CLAIMS PAID PER INSURANCE COMPANIES IN FEDERATION OF BOSNIA AND HERZEGOVINA*</t>
  </si>
  <si>
    <t>NUMBER AND VALUE OF CLAIMS PAID PER INSURANCE COMPANIES IN REPUBLIC OF SRPSKA*</t>
  </si>
  <si>
    <t>*The data are based on unaudited reports of companies based in Federation of Bosnia and Herzegovina.</t>
  </si>
  <si>
    <t xml:space="preserve">*At the end of 2019 Atos osiguranje a.d. was merged with Grawe osiguranje a.d. </t>
  </si>
  <si>
    <t>*The data are based on unaudited reports of companies based in Republic of Srpska.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</si>
</sst>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75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4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4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165" fontId="9" fillId="0" borderId="8" xfId="6" applyNumberFormat="1" applyFont="1" applyFill="1" applyBorder="1" applyAlignment="1">
      <alignment horizontal="right" vertical="center"/>
    </xf>
    <xf numFmtId="3" fontId="16" fillId="0" borderId="0" xfId="3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4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4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4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4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0" fontId="0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Comma" xfId="6" builtinId="3"/>
    <cellStyle name="Normal" xfId="0" builtinId="0"/>
    <cellStyle name="Normal 2" xfId="10"/>
    <cellStyle name="Normal 2 2" xfId="11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2" t="s">
        <v>35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67" t="s">
        <v>33</v>
      </c>
      <c r="C8" s="72" t="s">
        <v>30</v>
      </c>
      <c r="D8" s="72"/>
      <c r="E8" s="73"/>
      <c r="F8" s="73"/>
      <c r="G8" s="72" t="s">
        <v>29</v>
      </c>
      <c r="H8" s="72"/>
      <c r="I8" s="72"/>
      <c r="J8" s="72"/>
      <c r="K8" s="72" t="s">
        <v>28</v>
      </c>
      <c r="L8" s="72"/>
      <c r="M8" s="72"/>
      <c r="N8" s="74"/>
    </row>
    <row r="9" spans="1:14" ht="19.5" customHeight="1" x14ac:dyDescent="0.25">
      <c r="A9" s="5"/>
      <c r="B9" s="68"/>
      <c r="C9" s="70" t="s">
        <v>31</v>
      </c>
      <c r="D9" s="70"/>
      <c r="E9" s="70" t="s">
        <v>32</v>
      </c>
      <c r="F9" s="70"/>
      <c r="G9" s="70" t="s">
        <v>31</v>
      </c>
      <c r="H9" s="70"/>
      <c r="I9" s="70" t="s">
        <v>32</v>
      </c>
      <c r="J9" s="70"/>
      <c r="K9" s="70" t="s">
        <v>31</v>
      </c>
      <c r="L9" s="70"/>
      <c r="M9" s="70" t="s">
        <v>32</v>
      </c>
      <c r="N9" s="71"/>
    </row>
    <row r="10" spans="1:14" ht="18.75" customHeight="1" thickBot="1" x14ac:dyDescent="0.3">
      <c r="A10" s="6"/>
      <c r="B10" s="69"/>
      <c r="C10" s="49" t="s">
        <v>26</v>
      </c>
      <c r="D10" s="55" t="s">
        <v>34</v>
      </c>
      <c r="E10" s="49" t="s">
        <v>26</v>
      </c>
      <c r="F10" s="7" t="s">
        <v>34</v>
      </c>
      <c r="G10" s="49" t="s">
        <v>26</v>
      </c>
      <c r="H10" s="55" t="s">
        <v>34</v>
      </c>
      <c r="I10" s="49" t="s">
        <v>26</v>
      </c>
      <c r="J10" s="7" t="s">
        <v>34</v>
      </c>
      <c r="K10" s="49" t="s">
        <v>26</v>
      </c>
      <c r="L10" s="55" t="s">
        <v>34</v>
      </c>
      <c r="M10" s="49" t="s">
        <v>26</v>
      </c>
      <c r="N10" s="11" t="s">
        <v>34</v>
      </c>
    </row>
    <row r="11" spans="1:14" x14ac:dyDescent="0.25">
      <c r="A11" s="43">
        <v>1</v>
      </c>
      <c r="B11" s="8" t="s">
        <v>22</v>
      </c>
      <c r="C11" s="51">
        <f>FBiH!C11</f>
        <v>11000</v>
      </c>
      <c r="D11" s="32">
        <f t="shared" ref="D11:D23" si="0">C11/C$36*100</f>
        <v>12.976748026944449</v>
      </c>
      <c r="E11" s="51">
        <f>FBiH!E11</f>
        <v>17625184</v>
      </c>
      <c r="F11" s="32">
        <f t="shared" ref="F11:F23" si="1">E11/E$36*100</f>
        <v>10.363828500462519</v>
      </c>
      <c r="G11" s="51">
        <f>FBiH!G11</f>
        <v>295</v>
      </c>
      <c r="H11" s="20">
        <f t="shared" ref="H11:H23" si="2">G11/G$36*100</f>
        <v>3.2935134531651222</v>
      </c>
      <c r="I11" s="51">
        <f>FBiH!I11</f>
        <v>1665782</v>
      </c>
      <c r="J11" s="32">
        <f t="shared" ref="J11:J23" si="3">I11/I$36*100</f>
        <v>3.3364667376830206</v>
      </c>
      <c r="K11" s="51">
        <f>FBiH!K11</f>
        <v>11295</v>
      </c>
      <c r="L11" s="20">
        <f t="shared" ref="L11:L23" si="4">K11/K$36*100</f>
        <v>12.051342238914259</v>
      </c>
      <c r="M11" s="51">
        <f>FBiH!M11</f>
        <v>19290966</v>
      </c>
      <c r="N11" s="32">
        <f t="shared" ref="N11:N23" si="5">M11/M$36*100</f>
        <v>8.7689820317145788</v>
      </c>
    </row>
    <row r="12" spans="1:14" x14ac:dyDescent="0.25">
      <c r="A12" s="43">
        <v>2</v>
      </c>
      <c r="B12" s="8" t="s">
        <v>0</v>
      </c>
      <c r="C12" s="50">
        <f>FBiH!C12</f>
        <v>8050</v>
      </c>
      <c r="D12" s="32">
        <f t="shared" si="0"/>
        <v>9.4966201469911642</v>
      </c>
      <c r="E12" s="50">
        <f>FBiH!E12</f>
        <v>11206959</v>
      </c>
      <c r="F12" s="32">
        <f t="shared" si="1"/>
        <v>6.5898319749578178</v>
      </c>
      <c r="G12" s="50">
        <f>FBiH!G12</f>
        <v>0</v>
      </c>
      <c r="H12" s="20">
        <f t="shared" si="2"/>
        <v>0</v>
      </c>
      <c r="I12" s="50">
        <f>FBiH!I12</f>
        <v>0</v>
      </c>
      <c r="J12" s="32">
        <f t="shared" si="3"/>
        <v>0</v>
      </c>
      <c r="K12" s="50">
        <f>FBiH!K12</f>
        <v>8050</v>
      </c>
      <c r="L12" s="20">
        <f t="shared" si="4"/>
        <v>8.5890486961717389</v>
      </c>
      <c r="M12" s="50">
        <f>FBiH!M12</f>
        <v>11206959</v>
      </c>
      <c r="N12" s="32">
        <f t="shared" si="5"/>
        <v>5.0942820645250206</v>
      </c>
    </row>
    <row r="13" spans="1:14" x14ac:dyDescent="0.25">
      <c r="A13" s="43">
        <v>3</v>
      </c>
      <c r="B13" s="8" t="s">
        <v>9</v>
      </c>
      <c r="C13" s="50">
        <f>RS!C11</f>
        <v>1485</v>
      </c>
      <c r="D13" s="32">
        <f t="shared" si="0"/>
        <v>1.7518609836375005</v>
      </c>
      <c r="E13" s="50">
        <f>RS!E11</f>
        <v>4672487</v>
      </c>
      <c r="F13" s="32">
        <f t="shared" si="1"/>
        <v>2.7474807604074156</v>
      </c>
      <c r="G13" s="50">
        <f>RS!G11</f>
        <v>0</v>
      </c>
      <c r="H13" s="20">
        <f t="shared" si="2"/>
        <v>0</v>
      </c>
      <c r="I13" s="50">
        <f>RS!I11</f>
        <v>0</v>
      </c>
      <c r="J13" s="32">
        <f t="shared" si="3"/>
        <v>0</v>
      </c>
      <c r="K13" s="50">
        <f>RS!K11</f>
        <v>1485</v>
      </c>
      <c r="L13" s="20">
        <f t="shared" si="4"/>
        <v>1.5844394178652212</v>
      </c>
      <c r="M13" s="50">
        <f>RS!M11</f>
        <v>4672487</v>
      </c>
      <c r="N13" s="32">
        <f t="shared" si="5"/>
        <v>2.1239451951975843</v>
      </c>
    </row>
    <row r="14" spans="1:14" x14ac:dyDescent="0.25">
      <c r="A14" s="43">
        <v>4</v>
      </c>
      <c r="B14" s="8" t="s">
        <v>1</v>
      </c>
      <c r="C14" s="50">
        <f>FBiH!C13</f>
        <v>877</v>
      </c>
      <c r="D14" s="32">
        <f t="shared" si="0"/>
        <v>1.0346007290572983</v>
      </c>
      <c r="E14" s="50">
        <f>FBiH!E13</f>
        <v>2262297</v>
      </c>
      <c r="F14" s="32">
        <f t="shared" si="1"/>
        <v>1.3302589138990466</v>
      </c>
      <c r="G14" s="50">
        <f>FBiH!G13</f>
        <v>0</v>
      </c>
      <c r="H14" s="20">
        <f t="shared" si="2"/>
        <v>0</v>
      </c>
      <c r="I14" s="50">
        <f>FBiH!I13</f>
        <v>0</v>
      </c>
      <c r="J14" s="32">
        <f t="shared" si="3"/>
        <v>0</v>
      </c>
      <c r="K14" s="50">
        <f>FBiH!K13</f>
        <v>877</v>
      </c>
      <c r="L14" s="20">
        <f t="shared" si="4"/>
        <v>0.93572617472579067</v>
      </c>
      <c r="M14" s="50">
        <f>FBiH!M13</f>
        <v>2262297</v>
      </c>
      <c r="N14" s="32">
        <f t="shared" si="5"/>
        <v>1.0283591678820954</v>
      </c>
    </row>
    <row r="15" spans="1:14" x14ac:dyDescent="0.25">
      <c r="A15" s="43">
        <v>5</v>
      </c>
      <c r="B15" s="8" t="s">
        <v>20</v>
      </c>
      <c r="C15" s="50">
        <f>FBiH!C14</f>
        <v>4486</v>
      </c>
      <c r="D15" s="32">
        <f t="shared" si="0"/>
        <v>5.2921537862611636</v>
      </c>
      <c r="E15" s="50">
        <f>FBiH!E14</f>
        <v>9325952</v>
      </c>
      <c r="F15" s="32">
        <f t="shared" si="1"/>
        <v>5.4837763470466703</v>
      </c>
      <c r="G15" s="50">
        <f>FBiH!G14</f>
        <v>0</v>
      </c>
      <c r="H15" s="20">
        <f t="shared" si="2"/>
        <v>0</v>
      </c>
      <c r="I15" s="50">
        <f>FBiH!I14</f>
        <v>0</v>
      </c>
      <c r="J15" s="32">
        <f t="shared" si="3"/>
        <v>0</v>
      </c>
      <c r="K15" s="50">
        <f>FBiH!K14</f>
        <v>4486</v>
      </c>
      <c r="L15" s="20">
        <f t="shared" si="4"/>
        <v>4.7863940932952067</v>
      </c>
      <c r="M15" s="50">
        <f>FBiH!M14</f>
        <v>9325952</v>
      </c>
      <c r="N15" s="32">
        <f t="shared" si="5"/>
        <v>4.2392436706711649</v>
      </c>
    </row>
    <row r="16" spans="1:14" x14ac:dyDescent="0.25">
      <c r="A16" s="43">
        <v>6</v>
      </c>
      <c r="B16" s="8" t="s">
        <v>2</v>
      </c>
      <c r="C16" s="50">
        <f>FBiH!C15</f>
        <v>6114</v>
      </c>
      <c r="D16" s="32">
        <f t="shared" si="0"/>
        <v>7.2127124942489402</v>
      </c>
      <c r="E16" s="50">
        <f>FBiH!E15</f>
        <v>12790208</v>
      </c>
      <c r="F16" s="32">
        <f t="shared" si="1"/>
        <v>7.5208021770010287</v>
      </c>
      <c r="G16" s="50">
        <f>FBiH!G15</f>
        <v>655</v>
      </c>
      <c r="H16" s="20">
        <f t="shared" si="2"/>
        <v>7.3127163112649329</v>
      </c>
      <c r="I16" s="50">
        <f>FBiH!I15</f>
        <v>4789169</v>
      </c>
      <c r="J16" s="32">
        <f t="shared" si="3"/>
        <v>9.5924335054903089</v>
      </c>
      <c r="K16" s="50">
        <f>FBiH!K15</f>
        <v>6769</v>
      </c>
      <c r="L16" s="20">
        <f t="shared" si="4"/>
        <v>7.2222696427809314</v>
      </c>
      <c r="M16" s="50">
        <f>FBiH!M15</f>
        <v>17579377</v>
      </c>
      <c r="N16" s="32">
        <f t="shared" si="5"/>
        <v>7.9909549911464541</v>
      </c>
    </row>
    <row r="17" spans="1:14" x14ac:dyDescent="0.25">
      <c r="A17" s="43">
        <v>7</v>
      </c>
      <c r="B17" s="8" t="s">
        <v>10</v>
      </c>
      <c r="C17" s="50">
        <f>RS!C12</f>
        <v>2135</v>
      </c>
      <c r="D17" s="32">
        <f t="shared" si="0"/>
        <v>2.5186688215933084</v>
      </c>
      <c r="E17" s="50">
        <f>RS!E12</f>
        <v>6056796</v>
      </c>
      <c r="F17" s="32">
        <f t="shared" si="1"/>
        <v>3.56147175577216</v>
      </c>
      <c r="G17" s="50">
        <f>RS!G12</f>
        <v>0</v>
      </c>
      <c r="H17" s="20">
        <f t="shared" si="2"/>
        <v>0</v>
      </c>
      <c r="I17" s="50">
        <f>RS!I12</f>
        <v>0</v>
      </c>
      <c r="J17" s="32">
        <f t="shared" si="3"/>
        <v>0</v>
      </c>
      <c r="K17" s="50">
        <f>RS!K12</f>
        <v>2135</v>
      </c>
      <c r="L17" s="20">
        <f t="shared" si="4"/>
        <v>2.2779650889846783</v>
      </c>
      <c r="M17" s="50">
        <f>RS!M12</f>
        <v>6056796</v>
      </c>
      <c r="N17" s="32">
        <f t="shared" si="5"/>
        <v>2.7532024727927431</v>
      </c>
    </row>
    <row r="18" spans="1:14" x14ac:dyDescent="0.25">
      <c r="A18" s="43">
        <v>8</v>
      </c>
      <c r="B18" s="8" t="s">
        <v>11</v>
      </c>
      <c r="C18" s="50">
        <f>RS!C13</f>
        <v>3145</v>
      </c>
      <c r="D18" s="32">
        <f t="shared" si="0"/>
        <v>3.7101702313400264</v>
      </c>
      <c r="E18" s="50">
        <f>RS!E13</f>
        <v>6974612</v>
      </c>
      <c r="F18" s="32">
        <f t="shared" si="1"/>
        <v>4.1011590361421417</v>
      </c>
      <c r="G18" s="50">
        <f>RS!G13</f>
        <v>25</v>
      </c>
      <c r="H18" s="20">
        <f t="shared" si="2"/>
        <v>0.27911130959026459</v>
      </c>
      <c r="I18" s="50">
        <f>RS!I13</f>
        <v>21483</v>
      </c>
      <c r="J18" s="32">
        <f t="shared" si="3"/>
        <v>4.3029228870070838E-2</v>
      </c>
      <c r="K18" s="50">
        <f>RS!K13</f>
        <v>3170</v>
      </c>
      <c r="L18" s="20">
        <f t="shared" si="4"/>
        <v>3.3822713499210448</v>
      </c>
      <c r="M18" s="50">
        <f>RS!M13</f>
        <v>6996095</v>
      </c>
      <c r="N18" s="32">
        <f t="shared" si="5"/>
        <v>3.1801741471716971</v>
      </c>
    </row>
    <row r="19" spans="1:14" x14ac:dyDescent="0.25">
      <c r="A19" s="43">
        <v>9</v>
      </c>
      <c r="B19" s="8" t="s">
        <v>3</v>
      </c>
      <c r="C19" s="50">
        <f>FBiH!C16</f>
        <v>8831</v>
      </c>
      <c r="D19" s="32">
        <f t="shared" si="0"/>
        <v>10.41796925690422</v>
      </c>
      <c r="E19" s="50">
        <f>FBiH!E16</f>
        <v>17351584</v>
      </c>
      <c r="F19" s="32">
        <f t="shared" si="1"/>
        <v>10.202948280560896</v>
      </c>
      <c r="G19" s="50">
        <f>FBiH!G16</f>
        <v>0</v>
      </c>
      <c r="H19" s="20">
        <f t="shared" si="2"/>
        <v>0</v>
      </c>
      <c r="I19" s="50">
        <f>FBiH!I16</f>
        <v>0</v>
      </c>
      <c r="J19" s="32">
        <f t="shared" si="3"/>
        <v>0</v>
      </c>
      <c r="K19" s="50">
        <f>FBiH!K16</f>
        <v>8831</v>
      </c>
      <c r="L19" s="20">
        <f t="shared" si="4"/>
        <v>9.4223464640860399</v>
      </c>
      <c r="M19" s="50">
        <f>FBiH!M16</f>
        <v>17351584</v>
      </c>
      <c r="N19" s="32">
        <f t="shared" si="5"/>
        <v>7.8874084541845217</v>
      </c>
    </row>
    <row r="20" spans="1:14" x14ac:dyDescent="0.25">
      <c r="A20" s="43">
        <v>10</v>
      </c>
      <c r="B20" s="8" t="s">
        <v>19</v>
      </c>
      <c r="C20" s="50">
        <f>RS!C14</f>
        <v>737</v>
      </c>
      <c r="D20" s="32">
        <f t="shared" si="0"/>
        <v>0.86944211780527803</v>
      </c>
      <c r="E20" s="50">
        <f>RS!E14</f>
        <v>1666863</v>
      </c>
      <c r="F20" s="32">
        <f t="shared" si="1"/>
        <v>0.98013627918814661</v>
      </c>
      <c r="G20" s="50">
        <f>RS!G14</f>
        <v>0</v>
      </c>
      <c r="H20" s="20">
        <f t="shared" si="2"/>
        <v>0</v>
      </c>
      <c r="I20" s="50">
        <f>RS!I14</f>
        <v>0</v>
      </c>
      <c r="J20" s="32">
        <f t="shared" si="3"/>
        <v>0</v>
      </c>
      <c r="K20" s="50">
        <f>RS!K14</f>
        <v>737</v>
      </c>
      <c r="L20" s="20">
        <f t="shared" si="4"/>
        <v>0.78635141479236914</v>
      </c>
      <c r="M20" s="50">
        <f>RS!M14</f>
        <v>1666863</v>
      </c>
      <c r="N20" s="32">
        <f t="shared" si="5"/>
        <v>0.75769620330728171</v>
      </c>
    </row>
    <row r="21" spans="1:14" x14ac:dyDescent="0.25">
      <c r="A21" s="43">
        <v>11</v>
      </c>
      <c r="B21" s="8" t="s">
        <v>25</v>
      </c>
      <c r="C21" s="50">
        <f>RS!C15</f>
        <v>1466</v>
      </c>
      <c r="D21" s="32">
        <f t="shared" si="0"/>
        <v>1.7294466006818694</v>
      </c>
      <c r="E21" s="50">
        <f>RS!E15</f>
        <v>3798980</v>
      </c>
      <c r="F21" s="32">
        <f t="shared" si="1"/>
        <v>2.2338477258840022</v>
      </c>
      <c r="G21" s="50">
        <f>RS!G15</f>
        <v>932</v>
      </c>
      <c r="H21" s="20">
        <f t="shared" si="2"/>
        <v>10.405269621525063</v>
      </c>
      <c r="I21" s="50">
        <f>RS!I15</f>
        <v>5323591</v>
      </c>
      <c r="J21" s="32">
        <f t="shared" si="3"/>
        <v>10.662850418919577</v>
      </c>
      <c r="K21" s="50">
        <f>RS!K15</f>
        <v>2398</v>
      </c>
      <c r="L21" s="20">
        <f t="shared" si="4"/>
        <v>2.5585762451453204</v>
      </c>
      <c r="M21" s="50">
        <f>RS!M15</f>
        <v>9122571</v>
      </c>
      <c r="N21" s="32">
        <f t="shared" si="5"/>
        <v>4.1467939543328471</v>
      </c>
    </row>
    <row r="22" spans="1:14" x14ac:dyDescent="0.25">
      <c r="A22" s="43">
        <v>12</v>
      </c>
      <c r="B22" s="8" t="s">
        <v>4</v>
      </c>
      <c r="C22" s="50">
        <f>FBiH!C17</f>
        <v>2959</v>
      </c>
      <c r="D22" s="32">
        <f t="shared" si="0"/>
        <v>3.4907452192480566</v>
      </c>
      <c r="E22" s="50">
        <f>FBiH!E17</f>
        <v>7451509</v>
      </c>
      <c r="F22" s="32">
        <f t="shared" si="1"/>
        <v>4.3815804331831636</v>
      </c>
      <c r="G22" s="50">
        <f>FBiH!G17</f>
        <v>1392</v>
      </c>
      <c r="H22" s="20">
        <f t="shared" si="2"/>
        <v>15.540917717985932</v>
      </c>
      <c r="I22" s="50">
        <f>FBiH!I17</f>
        <v>12937685</v>
      </c>
      <c r="J22" s="32">
        <f t="shared" si="3"/>
        <v>25.913448257407364</v>
      </c>
      <c r="K22" s="50">
        <f>FBiH!K17</f>
        <v>4351</v>
      </c>
      <c r="L22" s="20">
        <f t="shared" si="4"/>
        <v>4.642354146216551</v>
      </c>
      <c r="M22" s="50">
        <f>FBiH!M17</f>
        <v>20389194</v>
      </c>
      <c r="N22" s="32">
        <f t="shared" si="5"/>
        <v>9.2681971357547734</v>
      </c>
    </row>
    <row r="23" spans="1:14" x14ac:dyDescent="0.25">
      <c r="A23" s="43">
        <v>13</v>
      </c>
      <c r="B23" s="8" t="s">
        <v>14</v>
      </c>
      <c r="C23" s="50">
        <f>RS!C16</f>
        <v>385</v>
      </c>
      <c r="D23" s="32">
        <f t="shared" si="0"/>
        <v>0.45418618094305568</v>
      </c>
      <c r="E23" s="50">
        <f>RS!E16</f>
        <v>1114143</v>
      </c>
      <c r="F23" s="32">
        <f t="shared" si="1"/>
        <v>0.65513001038688801</v>
      </c>
      <c r="G23" s="50">
        <f>RS!G16</f>
        <v>0</v>
      </c>
      <c r="H23" s="32">
        <f t="shared" si="2"/>
        <v>0</v>
      </c>
      <c r="I23" s="50">
        <f>RS!I16</f>
        <v>0</v>
      </c>
      <c r="J23" s="32">
        <f t="shared" si="3"/>
        <v>0</v>
      </c>
      <c r="K23" s="50">
        <f>RS!K16</f>
        <v>385</v>
      </c>
      <c r="L23" s="32">
        <f t="shared" si="4"/>
        <v>0.41078058981690918</v>
      </c>
      <c r="M23" s="50">
        <f>RS!M16</f>
        <v>1114143</v>
      </c>
      <c r="N23" s="32">
        <f t="shared" si="5"/>
        <v>0.5064494928745702</v>
      </c>
    </row>
    <row r="24" spans="1:14" x14ac:dyDescent="0.25">
      <c r="A24" s="43">
        <v>14</v>
      </c>
      <c r="B24" s="8" t="s">
        <v>15</v>
      </c>
      <c r="C24" s="50">
        <f>RS!C17</f>
        <v>1178</v>
      </c>
      <c r="D24" s="32">
        <f t="shared" ref="D24:D35" si="6">C24/C$36*100</f>
        <v>1.3896917432491418</v>
      </c>
      <c r="E24" s="50">
        <f>RS!E17</f>
        <v>3401256</v>
      </c>
      <c r="F24" s="32">
        <f t="shared" ref="F24:F35" si="7">E24/E$36*100</f>
        <v>1.9999810424770115</v>
      </c>
      <c r="G24" s="50">
        <f>RS!G17</f>
        <v>0</v>
      </c>
      <c r="H24" s="32">
        <f t="shared" ref="H24:H35" si="8">G24/G$36*100</f>
        <v>0</v>
      </c>
      <c r="I24" s="50">
        <f>RS!I17</f>
        <v>0</v>
      </c>
      <c r="J24" s="32">
        <f t="shared" ref="J24:J35" si="9">I24/I$36*100</f>
        <v>0</v>
      </c>
      <c r="K24" s="50">
        <f>RS!K17</f>
        <v>1178</v>
      </c>
      <c r="L24" s="32">
        <f t="shared" ref="L24:L35" si="10">K24/K$36*100</f>
        <v>1.256881908582647</v>
      </c>
      <c r="M24" s="50">
        <f>RS!M17</f>
        <v>3401256</v>
      </c>
      <c r="N24" s="32">
        <f t="shared" ref="N24:N35" si="11">M24/M$36*100</f>
        <v>1.5460891253067057</v>
      </c>
    </row>
    <row r="25" spans="1:14" x14ac:dyDescent="0.25">
      <c r="A25" s="43">
        <v>15</v>
      </c>
      <c r="B25" s="8" t="s">
        <v>16</v>
      </c>
      <c r="C25" s="50">
        <f>RS!C18</f>
        <v>1145</v>
      </c>
      <c r="D25" s="32">
        <f t="shared" si="6"/>
        <v>1.3507614991683083</v>
      </c>
      <c r="E25" s="50">
        <f>RS!E18</f>
        <v>4451450</v>
      </c>
      <c r="F25" s="32">
        <f t="shared" si="7"/>
        <v>2.6175082415243938</v>
      </c>
      <c r="G25" s="50">
        <f>RS!G18</f>
        <v>0</v>
      </c>
      <c r="H25" s="32">
        <f t="shared" si="8"/>
        <v>0</v>
      </c>
      <c r="I25" s="50">
        <f>RS!I18</f>
        <v>0</v>
      </c>
      <c r="J25" s="32">
        <f t="shared" si="9"/>
        <v>0</v>
      </c>
      <c r="K25" s="50">
        <f>RS!K18</f>
        <v>1145</v>
      </c>
      <c r="L25" s="32">
        <f t="shared" si="10"/>
        <v>1.2216721437411977</v>
      </c>
      <c r="M25" s="50">
        <f>RS!M18</f>
        <v>4451450</v>
      </c>
      <c r="N25" s="32">
        <f t="shared" si="11"/>
        <v>2.0234696937973902</v>
      </c>
    </row>
    <row r="26" spans="1:14" x14ac:dyDescent="0.25">
      <c r="A26" s="43">
        <v>16</v>
      </c>
      <c r="B26" s="8" t="s">
        <v>8</v>
      </c>
      <c r="C26" s="50">
        <f>RS!C19</f>
        <v>2114</v>
      </c>
      <c r="D26" s="32">
        <f t="shared" si="6"/>
        <v>2.4938950299055058</v>
      </c>
      <c r="E26" s="50">
        <f>RS!E19</f>
        <v>4588528</v>
      </c>
      <c r="F26" s="32">
        <f t="shared" si="7"/>
        <v>2.6981118189501045</v>
      </c>
      <c r="G26" s="50">
        <f>RS!G19</f>
        <v>0</v>
      </c>
      <c r="H26" s="32">
        <f t="shared" si="8"/>
        <v>0</v>
      </c>
      <c r="I26" s="50">
        <f>RS!I19</f>
        <v>0</v>
      </c>
      <c r="J26" s="32">
        <f t="shared" si="9"/>
        <v>0</v>
      </c>
      <c r="K26" s="50">
        <f>RS!K19</f>
        <v>2114</v>
      </c>
      <c r="L26" s="32">
        <f t="shared" si="10"/>
        <v>2.2555588749946653</v>
      </c>
      <c r="M26" s="50">
        <f>RS!M19</f>
        <v>4588528</v>
      </c>
      <c r="N26" s="32">
        <f t="shared" si="11"/>
        <v>2.0857804416854622</v>
      </c>
    </row>
    <row r="27" spans="1:14" x14ac:dyDescent="0.25">
      <c r="A27" s="43">
        <v>17</v>
      </c>
      <c r="B27" s="8" t="s">
        <v>12</v>
      </c>
      <c r="C27" s="50">
        <f>RS!C20</f>
        <v>871</v>
      </c>
      <c r="D27" s="32">
        <f t="shared" si="6"/>
        <v>1.0275225028607831</v>
      </c>
      <c r="E27" s="50">
        <f>RS!E20</f>
        <v>2238362</v>
      </c>
      <c r="F27" s="32">
        <f t="shared" si="7"/>
        <v>1.316184834720153</v>
      </c>
      <c r="G27" s="50">
        <f>RS!G20</f>
        <v>0</v>
      </c>
      <c r="H27" s="32">
        <f t="shared" si="8"/>
        <v>0</v>
      </c>
      <c r="I27" s="50">
        <f>RS!I20</f>
        <v>0</v>
      </c>
      <c r="J27" s="32">
        <f t="shared" si="9"/>
        <v>0</v>
      </c>
      <c r="K27" s="50">
        <f>RS!K20</f>
        <v>871</v>
      </c>
      <c r="L27" s="32">
        <f t="shared" si="10"/>
        <v>0.92932439930007249</v>
      </c>
      <c r="M27" s="50">
        <f>RS!M20</f>
        <v>2238362</v>
      </c>
      <c r="N27" s="32">
        <f t="shared" si="11"/>
        <v>1.0174791743696354</v>
      </c>
    </row>
    <row r="28" spans="1:14" x14ac:dyDescent="0.25">
      <c r="A28" s="43">
        <v>18</v>
      </c>
      <c r="B28" s="8" t="s">
        <v>23</v>
      </c>
      <c r="C28" s="50">
        <f>RS!C21</f>
        <v>606</v>
      </c>
      <c r="D28" s="32">
        <f t="shared" si="6"/>
        <v>0.71490084584803049</v>
      </c>
      <c r="E28" s="50">
        <f>RS!E21</f>
        <v>1175094</v>
      </c>
      <c r="F28" s="32">
        <f t="shared" si="7"/>
        <v>0.69096996025247182</v>
      </c>
      <c r="G28" s="50">
        <f>RS!G21</f>
        <v>0</v>
      </c>
      <c r="H28" s="32">
        <f t="shared" si="8"/>
        <v>0</v>
      </c>
      <c r="I28" s="50">
        <f>RS!I21</f>
        <v>0</v>
      </c>
      <c r="J28" s="32">
        <f t="shared" si="9"/>
        <v>0</v>
      </c>
      <c r="K28" s="50">
        <f>RS!K21</f>
        <v>606</v>
      </c>
      <c r="L28" s="32">
        <f t="shared" si="10"/>
        <v>0.64657931799752466</v>
      </c>
      <c r="M28" s="50">
        <f>RS!M21</f>
        <v>1175094</v>
      </c>
      <c r="N28" s="32">
        <f t="shared" si="11"/>
        <v>0.53415563386383091</v>
      </c>
    </row>
    <row r="29" spans="1:14" x14ac:dyDescent="0.25">
      <c r="A29" s="43">
        <v>19</v>
      </c>
      <c r="B29" s="8" t="s">
        <v>5</v>
      </c>
      <c r="C29" s="50">
        <f>FBiH!C18</f>
        <v>10533</v>
      </c>
      <c r="D29" s="32">
        <f t="shared" si="6"/>
        <v>12.425826087982351</v>
      </c>
      <c r="E29" s="50">
        <f>FBiH!E18</f>
        <v>24027672</v>
      </c>
      <c r="F29" s="32">
        <f t="shared" si="7"/>
        <v>14.128571473260379</v>
      </c>
      <c r="G29" s="50">
        <f>FBiH!G18</f>
        <v>439</v>
      </c>
      <c r="H29" s="32">
        <f t="shared" si="8"/>
        <v>4.9011945964050465</v>
      </c>
      <c r="I29" s="50">
        <f>FBiH!I18</f>
        <v>1807755</v>
      </c>
      <c r="J29" s="32">
        <f t="shared" si="9"/>
        <v>3.6208305933070291</v>
      </c>
      <c r="K29" s="50">
        <f>FBiH!K18</f>
        <v>10972</v>
      </c>
      <c r="L29" s="32">
        <f t="shared" si="10"/>
        <v>11.706713328496436</v>
      </c>
      <c r="M29" s="50">
        <f>FBiH!M18</f>
        <v>25835427</v>
      </c>
      <c r="N29" s="32">
        <f t="shared" si="11"/>
        <v>11.743859542579346</v>
      </c>
    </row>
    <row r="30" spans="1:14" x14ac:dyDescent="0.25">
      <c r="A30" s="43">
        <v>20</v>
      </c>
      <c r="B30" s="8" t="s">
        <v>18</v>
      </c>
      <c r="C30" s="50">
        <f>RS!C22</f>
        <v>221</v>
      </c>
      <c r="D30" s="32">
        <f t="shared" si="6"/>
        <v>0.2607146649049748</v>
      </c>
      <c r="E30" s="50">
        <f>RS!E22</f>
        <v>699508</v>
      </c>
      <c r="F30" s="32">
        <f t="shared" si="7"/>
        <v>0.41131944759847816</v>
      </c>
      <c r="G30" s="50">
        <f>RS!G22</f>
        <v>0</v>
      </c>
      <c r="H30" s="32">
        <f t="shared" si="8"/>
        <v>0</v>
      </c>
      <c r="I30" s="50">
        <f>RS!I22</f>
        <v>0</v>
      </c>
      <c r="J30" s="32">
        <f t="shared" si="9"/>
        <v>0</v>
      </c>
      <c r="K30" s="50">
        <f>RS!K22</f>
        <v>221</v>
      </c>
      <c r="L30" s="32">
        <f t="shared" si="10"/>
        <v>0.23579872818061542</v>
      </c>
      <c r="M30" s="50">
        <f>RS!M22</f>
        <v>699508</v>
      </c>
      <c r="N30" s="32">
        <f t="shared" si="11"/>
        <v>0.31797127645347573</v>
      </c>
    </row>
    <row r="31" spans="1:14" x14ac:dyDescent="0.25">
      <c r="A31" s="43">
        <v>21</v>
      </c>
      <c r="B31" s="8" t="s">
        <v>17</v>
      </c>
      <c r="C31" s="50">
        <f>RS!C23</f>
        <v>1256</v>
      </c>
      <c r="D31" s="32">
        <f t="shared" si="6"/>
        <v>1.4817086838038387</v>
      </c>
      <c r="E31" s="50">
        <f>RS!E23</f>
        <v>2575290</v>
      </c>
      <c r="F31" s="32">
        <f t="shared" si="7"/>
        <v>1.5143027101990039</v>
      </c>
      <c r="G31" s="50">
        <f>RS!G23</f>
        <v>0</v>
      </c>
      <c r="H31" s="32">
        <f t="shared" si="8"/>
        <v>0</v>
      </c>
      <c r="I31" s="50">
        <f>RS!I23</f>
        <v>0</v>
      </c>
      <c r="J31" s="32">
        <f t="shared" si="9"/>
        <v>0</v>
      </c>
      <c r="K31" s="50">
        <f>RS!K23</f>
        <v>1256</v>
      </c>
      <c r="L31" s="32">
        <f t="shared" si="10"/>
        <v>1.3401049891169818</v>
      </c>
      <c r="M31" s="50">
        <f>RS!M23</f>
        <v>2575290</v>
      </c>
      <c r="N31" s="32">
        <f t="shared" si="11"/>
        <v>1.1706345724964855</v>
      </c>
    </row>
    <row r="32" spans="1:14" x14ac:dyDescent="0.25">
      <c r="A32" s="43">
        <v>22</v>
      </c>
      <c r="B32" s="8" t="s">
        <v>6</v>
      </c>
      <c r="C32" s="50">
        <f>FBiH!C19</f>
        <v>5185</v>
      </c>
      <c r="D32" s="32">
        <f t="shared" si="6"/>
        <v>6.1167671381551783</v>
      </c>
      <c r="E32" s="50">
        <f>FBiH!E19</f>
        <v>11591159</v>
      </c>
      <c r="F32" s="32">
        <f t="shared" si="7"/>
        <v>6.8157463773196714</v>
      </c>
      <c r="G32" s="50">
        <f>FBiH!G19</f>
        <v>2494</v>
      </c>
      <c r="H32" s="32">
        <f t="shared" si="8"/>
        <v>27.844144244724795</v>
      </c>
      <c r="I32" s="50">
        <f>FBiH!I19</f>
        <v>4206438</v>
      </c>
      <c r="J32" s="32">
        <f t="shared" si="9"/>
        <v>8.4252564087773134</v>
      </c>
      <c r="K32" s="50">
        <f>FBiH!K19</f>
        <v>7679</v>
      </c>
      <c r="L32" s="32">
        <f t="shared" si="10"/>
        <v>8.1932055823481722</v>
      </c>
      <c r="M32" s="50">
        <f>FBiH!M19</f>
        <v>15797597</v>
      </c>
      <c r="N32" s="32">
        <f t="shared" si="11"/>
        <v>7.1810216366183077</v>
      </c>
    </row>
    <row r="33" spans="1:14" x14ac:dyDescent="0.25">
      <c r="A33" s="43">
        <v>23</v>
      </c>
      <c r="B33" s="8" t="s">
        <v>7</v>
      </c>
      <c r="C33" s="50">
        <f>FBiH!C20</f>
        <v>7023</v>
      </c>
      <c r="D33" s="32">
        <f t="shared" si="6"/>
        <v>8.2850637630209878</v>
      </c>
      <c r="E33" s="50">
        <f>FBiH!E20</f>
        <v>7385966</v>
      </c>
      <c r="F33" s="32">
        <f t="shared" si="7"/>
        <v>4.3430403299192308</v>
      </c>
      <c r="G33" s="50">
        <f>FBiH!G20</f>
        <v>1394</v>
      </c>
      <c r="H33" s="32">
        <f t="shared" si="8"/>
        <v>15.563246622753155</v>
      </c>
      <c r="I33" s="50">
        <f>FBiH!I20</f>
        <v>10216711</v>
      </c>
      <c r="J33" s="32">
        <f t="shared" si="9"/>
        <v>20.463491873498594</v>
      </c>
      <c r="K33" s="50">
        <f>FBiH!K20</f>
        <v>8417</v>
      </c>
      <c r="L33" s="32">
        <f t="shared" si="10"/>
        <v>8.9806239597114939</v>
      </c>
      <c r="M33" s="50">
        <f>FBiH!M20</f>
        <v>17602677</v>
      </c>
      <c r="N33" s="32">
        <f t="shared" si="11"/>
        <v>8.001546336408218</v>
      </c>
    </row>
    <row r="34" spans="1:14" x14ac:dyDescent="0.25">
      <c r="A34" s="43">
        <v>24</v>
      </c>
      <c r="B34" s="8" t="s">
        <v>24</v>
      </c>
      <c r="C34" s="50">
        <f>FBiH!C21</f>
        <v>61</v>
      </c>
      <c r="D34" s="32">
        <f t="shared" si="6"/>
        <v>7.1961966331237387E-2</v>
      </c>
      <c r="E34" s="50">
        <f>FBiH!E21</f>
        <v>72557</v>
      </c>
      <c r="F34" s="32">
        <f t="shared" si="7"/>
        <v>4.2664422936410706E-2</v>
      </c>
      <c r="G34" s="50">
        <f>FBiH!G21</f>
        <v>1010</v>
      </c>
      <c r="H34" s="32">
        <f t="shared" si="8"/>
        <v>11.276096907446689</v>
      </c>
      <c r="I34" s="50">
        <f>FBiH!I21</f>
        <v>7509777</v>
      </c>
      <c r="J34" s="32">
        <f t="shared" si="9"/>
        <v>15.041656812186099</v>
      </c>
      <c r="K34" s="50">
        <f>FBiH!K21</f>
        <v>1071</v>
      </c>
      <c r="L34" s="32">
        <f t="shared" si="10"/>
        <v>1.1427169134906747</v>
      </c>
      <c r="M34" s="50">
        <f>FBiH!M21</f>
        <v>7582334</v>
      </c>
      <c r="N34" s="32">
        <f t="shared" si="11"/>
        <v>3.4466573941635956</v>
      </c>
    </row>
    <row r="35" spans="1:14" x14ac:dyDescent="0.25">
      <c r="A35" s="43">
        <v>25</v>
      </c>
      <c r="B35" s="8" t="s">
        <v>21</v>
      </c>
      <c r="C35" s="50">
        <f>RS!C24</f>
        <v>2904</v>
      </c>
      <c r="D35" s="32">
        <f t="shared" si="6"/>
        <v>3.4258614791133337</v>
      </c>
      <c r="E35" s="50">
        <f>RS!E24</f>
        <v>5559996</v>
      </c>
      <c r="F35" s="32">
        <f t="shared" si="7"/>
        <v>3.2693471459507939</v>
      </c>
      <c r="G35" s="50">
        <f>RS!G24</f>
        <v>321</v>
      </c>
      <c r="H35" s="32">
        <f t="shared" si="8"/>
        <v>3.5837892151389972</v>
      </c>
      <c r="I35" s="50">
        <f>RS!I24</f>
        <v>1448137</v>
      </c>
      <c r="J35" s="32">
        <f t="shared" si="9"/>
        <v>2.9005361638606235</v>
      </c>
      <c r="K35" s="50">
        <f>RS!K24</f>
        <v>3225</v>
      </c>
      <c r="L35" s="32">
        <f t="shared" si="10"/>
        <v>3.4409542913234601</v>
      </c>
      <c r="M35" s="50">
        <f>RS!M24</f>
        <v>7008133</v>
      </c>
      <c r="N35" s="32">
        <f t="shared" si="11"/>
        <v>3.1856461907022169</v>
      </c>
    </row>
    <row r="36" spans="1:14" ht="15.75" thickBot="1" x14ac:dyDescent="0.3">
      <c r="A36" s="57"/>
      <c r="B36" s="58" t="s">
        <v>27</v>
      </c>
      <c r="C36" s="64">
        <f>SUM(C11:C35)</f>
        <v>84767</v>
      </c>
      <c r="D36" s="59">
        <f t="shared" ref="D36:N36" si="12">SUM(D11:D23)</f>
        <v>60.955324595656329</v>
      </c>
      <c r="E36" s="64">
        <f>SUM(E11:E35)</f>
        <v>170064412</v>
      </c>
      <c r="F36" s="59">
        <f t="shared" si="12"/>
        <v>60.152252194891908</v>
      </c>
      <c r="G36" s="64">
        <f>SUM(G11:G35)</f>
        <v>8957</v>
      </c>
      <c r="H36" s="59">
        <f t="shared" si="12"/>
        <v>36.831528413531316</v>
      </c>
      <c r="I36" s="64">
        <f>SUM(I11:I35)</f>
        <v>49926528</v>
      </c>
      <c r="J36" s="60">
        <f t="shared" si="12"/>
        <v>49.548228148370342</v>
      </c>
      <c r="K36" s="64">
        <f>SUM(K11:K35)</f>
        <v>93724</v>
      </c>
      <c r="L36" s="59">
        <f t="shared" si="12"/>
        <v>58.649865562716059</v>
      </c>
      <c r="M36" s="64">
        <f>SUM(M11:M35)</f>
        <v>219990940</v>
      </c>
      <c r="N36" s="60">
        <f t="shared" si="12"/>
        <v>57.745688981555347</v>
      </c>
    </row>
    <row r="39" spans="1:14" x14ac:dyDescent="0.25">
      <c r="B39" s="44" t="s">
        <v>39</v>
      </c>
    </row>
    <row r="40" spans="1:14" x14ac:dyDescent="0.25">
      <c r="C40" s="12"/>
      <c r="D40" s="12"/>
      <c r="H40" s="13"/>
      <c r="I40" s="13"/>
    </row>
    <row r="41" spans="1:14" x14ac:dyDescent="0.25">
      <c r="C41" s="37"/>
    </row>
    <row r="42" spans="1:14" x14ac:dyDescent="0.25">
      <c r="B42" s="46"/>
      <c r="C42" s="9"/>
    </row>
    <row r="43" spans="1:14" x14ac:dyDescent="0.25">
      <c r="B43" s="46"/>
    </row>
    <row r="44" spans="1:14" x14ac:dyDescent="0.25">
      <c r="B44" s="46"/>
      <c r="C44" s="9"/>
      <c r="E44" s="38"/>
      <c r="F44" s="38"/>
    </row>
    <row r="45" spans="1:14" x14ac:dyDescent="0.25">
      <c r="B45" s="46"/>
      <c r="C45" s="9"/>
      <c r="D45" s="19"/>
      <c r="I45" s="9"/>
    </row>
    <row r="46" spans="1:14" x14ac:dyDescent="0.25">
      <c r="B46" s="46"/>
      <c r="C46" s="9"/>
      <c r="I46" s="9"/>
    </row>
    <row r="47" spans="1:14" x14ac:dyDescent="0.25">
      <c r="B47" s="46"/>
    </row>
    <row r="48" spans="1:14" x14ac:dyDescent="0.25">
      <c r="B48" s="46"/>
      <c r="C48" s="47"/>
      <c r="D48" s="47"/>
      <c r="E48" s="47"/>
      <c r="F48" s="47"/>
    </row>
    <row r="49" spans="2:6" x14ac:dyDescent="0.25">
      <c r="B49" s="46"/>
      <c r="C49" s="47"/>
      <c r="D49" s="47"/>
      <c r="E49" s="47"/>
      <c r="F49" s="47"/>
    </row>
    <row r="50" spans="2:6" x14ac:dyDescent="0.25">
      <c r="B50" s="46"/>
      <c r="C50" s="47"/>
      <c r="D50" s="48"/>
      <c r="E50" s="47"/>
      <c r="F50" s="47"/>
    </row>
    <row r="51" spans="2:6" x14ac:dyDescent="0.25">
      <c r="B51" s="46"/>
      <c r="C51" s="47"/>
      <c r="D51" s="47"/>
      <c r="E51" s="47"/>
      <c r="F51" s="47"/>
    </row>
    <row r="52" spans="2:6" x14ac:dyDescent="0.25">
      <c r="B52" s="46"/>
      <c r="C52" s="47"/>
      <c r="D52" s="47"/>
      <c r="E52" s="47"/>
      <c r="F52" s="47"/>
    </row>
    <row r="53" spans="2:6" x14ac:dyDescent="0.25">
      <c r="B53" s="46"/>
      <c r="C53" s="47"/>
      <c r="D53" s="47"/>
      <c r="E53" s="47"/>
      <c r="F53" s="47"/>
    </row>
    <row r="54" spans="2:6" x14ac:dyDescent="0.25">
      <c r="B54" s="46"/>
      <c r="C54" s="47"/>
      <c r="D54" s="47"/>
      <c r="E54" s="47"/>
      <c r="F54" s="47"/>
    </row>
    <row r="55" spans="2:6" x14ac:dyDescent="0.25">
      <c r="B55" s="46"/>
      <c r="C55" s="47"/>
      <c r="D55" s="47"/>
      <c r="E55" s="47"/>
      <c r="F55" s="47"/>
    </row>
    <row r="56" spans="2:6" x14ac:dyDescent="0.25">
      <c r="B56" s="46"/>
      <c r="C56" s="47"/>
      <c r="D56" s="47"/>
      <c r="E56" s="47"/>
      <c r="F56" s="47"/>
    </row>
    <row r="57" spans="2:6" x14ac:dyDescent="0.25">
      <c r="B57" s="46"/>
      <c r="C57" s="47"/>
      <c r="D57" s="47"/>
      <c r="E57" s="47"/>
      <c r="F57" s="47"/>
    </row>
    <row r="58" spans="2:6" x14ac:dyDescent="0.25">
      <c r="B58" s="46"/>
      <c r="C58" s="47"/>
      <c r="D58" s="47"/>
      <c r="E58" s="47"/>
      <c r="F58" s="47"/>
    </row>
    <row r="59" spans="2:6" x14ac:dyDescent="0.25">
      <c r="B59" s="46"/>
      <c r="C59" s="47"/>
      <c r="D59" s="47"/>
      <c r="E59" s="47"/>
      <c r="F59" s="47"/>
    </row>
    <row r="60" spans="2:6" x14ac:dyDescent="0.25">
      <c r="B60" s="46"/>
      <c r="C60" s="47"/>
      <c r="D60" s="47"/>
      <c r="E60" s="47"/>
      <c r="F60" s="47"/>
    </row>
    <row r="61" spans="2:6" x14ac:dyDescent="0.25">
      <c r="B61" s="46"/>
      <c r="C61" s="47"/>
      <c r="D61" s="47"/>
      <c r="E61" s="47"/>
      <c r="F61" s="47"/>
    </row>
    <row r="62" spans="2:6" x14ac:dyDescent="0.25">
      <c r="B62" s="46"/>
      <c r="C62" s="47"/>
      <c r="D62" s="47"/>
      <c r="E62" s="47"/>
      <c r="F62" s="47"/>
    </row>
    <row r="63" spans="2:6" x14ac:dyDescent="0.25">
      <c r="B63" s="46"/>
      <c r="C63" s="47"/>
      <c r="D63" s="47"/>
      <c r="E63" s="47"/>
      <c r="F63" s="47"/>
    </row>
    <row r="64" spans="2:6" x14ac:dyDescent="0.25">
      <c r="B64" s="46"/>
      <c r="C64" s="47"/>
      <c r="D64" s="47"/>
      <c r="E64" s="47"/>
      <c r="F64" s="47"/>
    </row>
    <row r="65" spans="2:6" x14ac:dyDescent="0.25">
      <c r="B65" s="46"/>
      <c r="C65" s="47"/>
      <c r="D65" s="47"/>
      <c r="E65" s="47"/>
      <c r="F65" s="47"/>
    </row>
    <row r="66" spans="2:6" x14ac:dyDescent="0.25">
      <c r="B66" s="46"/>
      <c r="C66" s="47"/>
      <c r="D66" s="47"/>
      <c r="E66" s="47"/>
      <c r="F66" s="47"/>
    </row>
    <row r="67" spans="2:6" x14ac:dyDescent="0.25">
      <c r="B67" s="46"/>
      <c r="C67" s="47"/>
      <c r="D67" s="47"/>
      <c r="E67" s="47"/>
      <c r="F67" s="47"/>
    </row>
    <row r="68" spans="2:6" x14ac:dyDescent="0.25">
      <c r="B68" s="46"/>
      <c r="C68" s="47"/>
      <c r="D68" s="47"/>
      <c r="E68" s="47"/>
      <c r="F68" s="47"/>
    </row>
    <row r="69" spans="2:6" x14ac:dyDescent="0.25">
      <c r="B69" s="46"/>
      <c r="C69" s="47"/>
      <c r="D69" s="47"/>
      <c r="E69" s="47"/>
      <c r="F69" s="47"/>
    </row>
    <row r="70" spans="2:6" x14ac:dyDescent="0.25">
      <c r="B70" s="46"/>
      <c r="C70" s="47"/>
      <c r="D70" s="47"/>
      <c r="E70" s="47"/>
      <c r="F70" s="47"/>
    </row>
    <row r="71" spans="2:6" x14ac:dyDescent="0.25">
      <c r="B71" s="46"/>
      <c r="C71" s="47"/>
      <c r="D71" s="47"/>
      <c r="E71" s="47"/>
      <c r="F71" s="47"/>
    </row>
    <row r="72" spans="2:6" x14ac:dyDescent="0.25">
      <c r="B72" s="46"/>
      <c r="C72" s="47"/>
      <c r="D72" s="47"/>
      <c r="E72" s="47"/>
      <c r="F72" s="47"/>
    </row>
    <row r="73" spans="2:6" x14ac:dyDescent="0.25">
      <c r="B73" s="46"/>
      <c r="C73" s="47"/>
      <c r="D73" s="47"/>
      <c r="E73" s="47"/>
      <c r="F73" s="47"/>
    </row>
    <row r="74" spans="2:6" x14ac:dyDescent="0.25">
      <c r="B74" s="46"/>
      <c r="C74" s="47"/>
      <c r="D74" s="47"/>
      <c r="E74" s="47"/>
      <c r="F74" s="47"/>
    </row>
    <row r="75" spans="2:6" x14ac:dyDescent="0.25">
      <c r="E75" s="45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&amp;L&amp;G&amp;CStatistics of insurance market&amp;RQuarterly report</oddHeader>
    <oddFooter>&amp;CIn this report the data as of 30 September 2020 are included.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9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61" t="s">
        <v>36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40"/>
      <c r="K7" s="3"/>
      <c r="L7" s="3"/>
    </row>
    <row r="8" spans="1:14" ht="19.5" customHeight="1" x14ac:dyDescent="0.25">
      <c r="A8" s="4"/>
      <c r="B8" s="67" t="s">
        <v>33</v>
      </c>
      <c r="C8" s="72" t="s">
        <v>30</v>
      </c>
      <c r="D8" s="72"/>
      <c r="E8" s="73"/>
      <c r="F8" s="73"/>
      <c r="G8" s="72" t="s">
        <v>29</v>
      </c>
      <c r="H8" s="72"/>
      <c r="I8" s="72"/>
      <c r="J8" s="72"/>
      <c r="K8" s="72" t="s">
        <v>28</v>
      </c>
      <c r="L8" s="72"/>
      <c r="M8" s="72"/>
      <c r="N8" s="74"/>
    </row>
    <row r="9" spans="1:14" ht="19.5" customHeight="1" x14ac:dyDescent="0.25">
      <c r="A9" s="5"/>
      <c r="B9" s="68"/>
      <c r="C9" s="70" t="s">
        <v>31</v>
      </c>
      <c r="D9" s="70"/>
      <c r="E9" s="70" t="s">
        <v>32</v>
      </c>
      <c r="F9" s="70"/>
      <c r="G9" s="70" t="s">
        <v>31</v>
      </c>
      <c r="H9" s="70"/>
      <c r="I9" s="70" t="s">
        <v>32</v>
      </c>
      <c r="J9" s="70"/>
      <c r="K9" s="70" t="s">
        <v>31</v>
      </c>
      <c r="L9" s="70"/>
      <c r="M9" s="70" t="s">
        <v>32</v>
      </c>
      <c r="N9" s="71"/>
    </row>
    <row r="10" spans="1:14" ht="18.75" customHeight="1" thickBot="1" x14ac:dyDescent="0.3">
      <c r="A10" s="6"/>
      <c r="B10" s="69"/>
      <c r="C10" s="49" t="s">
        <v>26</v>
      </c>
      <c r="D10" s="55" t="s">
        <v>34</v>
      </c>
      <c r="E10" s="49" t="s">
        <v>26</v>
      </c>
      <c r="F10" s="7" t="s">
        <v>34</v>
      </c>
      <c r="G10" s="49" t="s">
        <v>26</v>
      </c>
      <c r="H10" s="55" t="s">
        <v>34</v>
      </c>
      <c r="I10" s="49" t="s">
        <v>26</v>
      </c>
      <c r="J10" s="7" t="s">
        <v>34</v>
      </c>
      <c r="K10" s="49" t="s">
        <v>26</v>
      </c>
      <c r="L10" s="55" t="s">
        <v>34</v>
      </c>
      <c r="M10" s="49" t="s">
        <v>26</v>
      </c>
      <c r="N10" s="11" t="s">
        <v>34</v>
      </c>
    </row>
    <row r="11" spans="1:14" x14ac:dyDescent="0.25">
      <c r="A11" s="43">
        <v>1</v>
      </c>
      <c r="B11" s="8" t="s">
        <v>22</v>
      </c>
      <c r="C11" s="51">
        <v>11000</v>
      </c>
      <c r="D11" s="32">
        <f t="shared" ref="D11:D21" si="0">C11/C$22*100</f>
        <v>16.892151292249576</v>
      </c>
      <c r="E11" s="52">
        <v>17625184</v>
      </c>
      <c r="F11" s="32">
        <f t="shared" ref="F11:F21" si="1">E11/E$22*100</f>
        <v>14.555315555244972</v>
      </c>
      <c r="G11" s="52">
        <v>295</v>
      </c>
      <c r="H11" s="20">
        <f t="shared" ref="H11:H21" si="2">G11/G$22*100</f>
        <v>3.8416460476624561</v>
      </c>
      <c r="I11" s="52">
        <v>1665782</v>
      </c>
      <c r="J11" s="32">
        <f t="shared" ref="J11:J21" si="3">I11/I$22*100</f>
        <v>3.8619380930059242</v>
      </c>
      <c r="K11" s="52">
        <f t="shared" ref="K11:K21" si="4">C11+G11</f>
        <v>11295</v>
      </c>
      <c r="L11" s="20">
        <f t="shared" ref="L11:L21" si="5">K11/K$22*100</f>
        <v>15.515536141102778</v>
      </c>
      <c r="M11" s="52">
        <f>E11+I11</f>
        <v>19290966</v>
      </c>
      <c r="N11" s="32">
        <f t="shared" ref="N11:N21" si="6">M11/M$22*100</f>
        <v>11.746713782371536</v>
      </c>
    </row>
    <row r="12" spans="1:14" x14ac:dyDescent="0.25">
      <c r="A12" s="43">
        <v>2</v>
      </c>
      <c r="B12" s="8" t="s">
        <v>0</v>
      </c>
      <c r="C12" s="50">
        <v>8050</v>
      </c>
      <c r="D12" s="32">
        <f t="shared" si="0"/>
        <v>12.361983445691733</v>
      </c>
      <c r="E12" s="52">
        <v>11206959</v>
      </c>
      <c r="F12" s="32">
        <f t="shared" si="1"/>
        <v>9.2549856307708698</v>
      </c>
      <c r="G12" s="52">
        <v>0</v>
      </c>
      <c r="H12" s="20">
        <f t="shared" si="2"/>
        <v>0</v>
      </c>
      <c r="I12" s="52">
        <v>0</v>
      </c>
      <c r="J12" s="32">
        <f t="shared" si="3"/>
        <v>0</v>
      </c>
      <c r="K12" s="52">
        <f t="shared" si="4"/>
        <v>8050</v>
      </c>
      <c r="L12" s="20">
        <f t="shared" si="5"/>
        <v>11.057996098793923</v>
      </c>
      <c r="M12" s="52">
        <f t="shared" ref="M12:M21" si="7">E12+I12</f>
        <v>11206959</v>
      </c>
      <c r="N12" s="32">
        <f t="shared" si="6"/>
        <v>6.8241756137962568</v>
      </c>
    </row>
    <row r="13" spans="1:14" x14ac:dyDescent="0.25">
      <c r="A13" s="43">
        <v>3</v>
      </c>
      <c r="B13" s="8" t="s">
        <v>1</v>
      </c>
      <c r="C13" s="50">
        <v>877</v>
      </c>
      <c r="D13" s="32">
        <f t="shared" si="0"/>
        <v>1.3467651530275342</v>
      </c>
      <c r="E13" s="52">
        <v>2262297</v>
      </c>
      <c r="F13" s="32">
        <f t="shared" si="1"/>
        <v>1.8682611605464112</v>
      </c>
      <c r="G13" s="52">
        <v>0</v>
      </c>
      <c r="H13" s="20">
        <f t="shared" si="2"/>
        <v>0</v>
      </c>
      <c r="I13" s="54">
        <v>0</v>
      </c>
      <c r="J13" s="32">
        <f t="shared" si="3"/>
        <v>0</v>
      </c>
      <c r="K13" s="52">
        <f t="shared" si="4"/>
        <v>877</v>
      </c>
      <c r="L13" s="20">
        <f t="shared" si="5"/>
        <v>1.2047034259182945</v>
      </c>
      <c r="M13" s="52">
        <f t="shared" si="7"/>
        <v>2262297</v>
      </c>
      <c r="N13" s="32">
        <f t="shared" si="6"/>
        <v>1.377564780826309</v>
      </c>
    </row>
    <row r="14" spans="1:14" x14ac:dyDescent="0.25">
      <c r="A14" s="43">
        <v>4</v>
      </c>
      <c r="B14" s="8" t="s">
        <v>20</v>
      </c>
      <c r="C14" s="50">
        <v>4486</v>
      </c>
      <c r="D14" s="32">
        <f t="shared" si="0"/>
        <v>6.8889264270028709</v>
      </c>
      <c r="E14" s="52">
        <v>9325952</v>
      </c>
      <c r="F14" s="32">
        <f t="shared" si="1"/>
        <v>7.7016032407416546</v>
      </c>
      <c r="G14" s="52">
        <v>0</v>
      </c>
      <c r="H14" s="20">
        <f t="shared" si="2"/>
        <v>0</v>
      </c>
      <c r="I14" s="52">
        <v>0</v>
      </c>
      <c r="J14" s="32">
        <f t="shared" si="3"/>
        <v>0</v>
      </c>
      <c r="K14" s="52">
        <f t="shared" si="4"/>
        <v>4486</v>
      </c>
      <c r="L14" s="20">
        <f t="shared" si="5"/>
        <v>6.1622572048682658</v>
      </c>
      <c r="M14" s="52">
        <f t="shared" si="7"/>
        <v>9325952</v>
      </c>
      <c r="N14" s="32">
        <f t="shared" si="6"/>
        <v>5.6787871012854101</v>
      </c>
    </row>
    <row r="15" spans="1:14" x14ac:dyDescent="0.25">
      <c r="A15" s="43">
        <v>5</v>
      </c>
      <c r="B15" s="8" t="s">
        <v>2</v>
      </c>
      <c r="C15" s="50">
        <v>6114</v>
      </c>
      <c r="D15" s="32">
        <f t="shared" si="0"/>
        <v>9.3889648182558094</v>
      </c>
      <c r="E15" s="52">
        <v>12790208</v>
      </c>
      <c r="F15" s="32">
        <f t="shared" si="1"/>
        <v>10.562472054602022</v>
      </c>
      <c r="G15" s="52">
        <v>655</v>
      </c>
      <c r="H15" s="20">
        <f t="shared" si="2"/>
        <v>8.5297564787081654</v>
      </c>
      <c r="I15" s="54">
        <v>4789169</v>
      </c>
      <c r="J15" s="32">
        <f t="shared" si="3"/>
        <v>11.103178083892782</v>
      </c>
      <c r="K15" s="52">
        <f t="shared" si="4"/>
        <v>6769</v>
      </c>
      <c r="L15" s="20">
        <f t="shared" si="5"/>
        <v>9.2983323717684563</v>
      </c>
      <c r="M15" s="52">
        <f t="shared" si="7"/>
        <v>17579377</v>
      </c>
      <c r="N15" s="32">
        <f t="shared" si="6"/>
        <v>10.704487794515069</v>
      </c>
    </row>
    <row r="16" spans="1:14" x14ac:dyDescent="0.25">
      <c r="A16" s="43">
        <v>6</v>
      </c>
      <c r="B16" s="8" t="s">
        <v>3</v>
      </c>
      <c r="C16" s="50">
        <v>8831</v>
      </c>
      <c r="D16" s="32">
        <f t="shared" si="0"/>
        <v>13.561326187441452</v>
      </c>
      <c r="E16" s="52">
        <v>17351584</v>
      </c>
      <c r="F16" s="32">
        <f t="shared" si="1"/>
        <v>14.32936986662606</v>
      </c>
      <c r="G16" s="52">
        <v>0</v>
      </c>
      <c r="H16" s="20">
        <f t="shared" si="2"/>
        <v>0</v>
      </c>
      <c r="I16" s="52">
        <v>0</v>
      </c>
      <c r="J16" s="32">
        <f t="shared" si="3"/>
        <v>0</v>
      </c>
      <c r="K16" s="52">
        <f t="shared" si="4"/>
        <v>8831</v>
      </c>
      <c r="L16" s="20">
        <f t="shared" si="5"/>
        <v>12.130827769993681</v>
      </c>
      <c r="M16" s="52">
        <f t="shared" si="7"/>
        <v>17351584</v>
      </c>
      <c r="N16" s="32">
        <f t="shared" si="6"/>
        <v>10.565779387034192</v>
      </c>
    </row>
    <row r="17" spans="1:20" x14ac:dyDescent="0.25">
      <c r="A17" s="43">
        <v>7</v>
      </c>
      <c r="B17" s="8" t="s">
        <v>4</v>
      </c>
      <c r="C17" s="51">
        <v>2959</v>
      </c>
      <c r="D17" s="32">
        <f t="shared" si="0"/>
        <v>4.5439886976151351</v>
      </c>
      <c r="E17" s="52">
        <v>7451509</v>
      </c>
      <c r="F17" s="32">
        <f t="shared" si="1"/>
        <v>6.1536415652595693</v>
      </c>
      <c r="G17" s="52">
        <v>1392</v>
      </c>
      <c r="H17" s="20">
        <f t="shared" si="2"/>
        <v>18.127360333376743</v>
      </c>
      <c r="I17" s="52">
        <v>12937685</v>
      </c>
      <c r="J17" s="32">
        <f t="shared" si="3"/>
        <v>29.994644279270243</v>
      </c>
      <c r="K17" s="52">
        <f t="shared" si="4"/>
        <v>4351</v>
      </c>
      <c r="L17" s="20">
        <f t="shared" si="5"/>
        <v>5.9768125497953237</v>
      </c>
      <c r="M17" s="52">
        <f t="shared" si="7"/>
        <v>20389194</v>
      </c>
      <c r="N17" s="32">
        <f t="shared" si="6"/>
        <v>12.415450121639687</v>
      </c>
    </row>
    <row r="18" spans="1:20" x14ac:dyDescent="0.25">
      <c r="A18" s="43">
        <v>8</v>
      </c>
      <c r="B18" s="8" t="s">
        <v>5</v>
      </c>
      <c r="C18" s="50">
        <v>10533</v>
      </c>
      <c r="D18" s="32">
        <f t="shared" si="0"/>
        <v>16.175002687387703</v>
      </c>
      <c r="E18" s="52">
        <v>24027672</v>
      </c>
      <c r="F18" s="32">
        <f t="shared" si="1"/>
        <v>19.842649473499062</v>
      </c>
      <c r="G18" s="52">
        <v>439</v>
      </c>
      <c r="H18" s="20">
        <f t="shared" si="2"/>
        <v>5.7168902200807397</v>
      </c>
      <c r="I18" s="52">
        <v>1807755</v>
      </c>
      <c r="J18" s="32">
        <f t="shared" si="3"/>
        <v>4.1910873675678602</v>
      </c>
      <c r="K18" s="52">
        <f t="shared" si="4"/>
        <v>10972</v>
      </c>
      <c r="L18" s="20">
        <f t="shared" si="5"/>
        <v>15.07184263303937</v>
      </c>
      <c r="M18" s="52">
        <f t="shared" si="7"/>
        <v>25835427</v>
      </c>
      <c r="N18" s="32">
        <f t="shared" si="6"/>
        <v>15.73178691074121</v>
      </c>
    </row>
    <row r="19" spans="1:20" x14ac:dyDescent="0.25">
      <c r="A19" s="43">
        <v>9</v>
      </c>
      <c r="B19" s="8" t="s">
        <v>6</v>
      </c>
      <c r="C19" s="50">
        <v>5185</v>
      </c>
      <c r="D19" s="32">
        <f t="shared" si="0"/>
        <v>7.9623458591194591</v>
      </c>
      <c r="E19" s="52">
        <v>11591159</v>
      </c>
      <c r="F19" s="32">
        <f t="shared" si="1"/>
        <v>9.5722675517042966</v>
      </c>
      <c r="G19" s="52">
        <v>2494</v>
      </c>
      <c r="H19" s="20">
        <f t="shared" si="2"/>
        <v>32.47818726396666</v>
      </c>
      <c r="I19" s="52">
        <v>4206438</v>
      </c>
      <c r="J19" s="32">
        <f t="shared" si="3"/>
        <v>9.7521783451061737</v>
      </c>
      <c r="K19" s="52">
        <f t="shared" si="4"/>
        <v>7679</v>
      </c>
      <c r="L19" s="20">
        <f t="shared" si="5"/>
        <v>10.548366713371246</v>
      </c>
      <c r="M19" s="52">
        <f t="shared" si="7"/>
        <v>15797597</v>
      </c>
      <c r="N19" s="32">
        <f t="shared" si="6"/>
        <v>9.6195208891172808</v>
      </c>
    </row>
    <row r="20" spans="1:20" x14ac:dyDescent="0.25">
      <c r="A20" s="43">
        <v>10</v>
      </c>
      <c r="B20" s="8" t="s">
        <v>7</v>
      </c>
      <c r="C20" s="50">
        <v>7023</v>
      </c>
      <c r="D20" s="32">
        <f t="shared" si="0"/>
        <v>10.784870775042615</v>
      </c>
      <c r="E20" s="52">
        <v>7385966</v>
      </c>
      <c r="F20" s="32">
        <f t="shared" si="1"/>
        <v>6.0995145248021512</v>
      </c>
      <c r="G20" s="52">
        <v>1394</v>
      </c>
      <c r="H20" s="20">
        <f t="shared" si="2"/>
        <v>18.153405391326995</v>
      </c>
      <c r="I20" s="52">
        <v>10216711</v>
      </c>
      <c r="J20" s="32">
        <f t="shared" si="3"/>
        <v>23.686355955420723</v>
      </c>
      <c r="K20" s="52">
        <f t="shared" si="4"/>
        <v>8417</v>
      </c>
      <c r="L20" s="20">
        <f t="shared" si="5"/>
        <v>11.562130827769995</v>
      </c>
      <c r="M20" s="52">
        <f t="shared" si="7"/>
        <v>17602677</v>
      </c>
      <c r="N20" s="32">
        <f t="shared" si="6"/>
        <v>10.718675701493355</v>
      </c>
    </row>
    <row r="21" spans="1:20" x14ac:dyDescent="0.25">
      <c r="A21" s="43">
        <v>11</v>
      </c>
      <c r="B21" s="8" t="s">
        <v>24</v>
      </c>
      <c r="C21" s="50">
        <v>61</v>
      </c>
      <c r="D21" s="32">
        <f t="shared" si="0"/>
        <v>9.3674657166111272E-2</v>
      </c>
      <c r="E21" s="21">
        <v>72557</v>
      </c>
      <c r="F21" s="32">
        <f t="shared" si="1"/>
        <v>5.991937620293266E-2</v>
      </c>
      <c r="G21" s="52">
        <v>1010</v>
      </c>
      <c r="H21" s="20">
        <f t="shared" si="2"/>
        <v>13.152754264878238</v>
      </c>
      <c r="I21" s="52">
        <v>7509777</v>
      </c>
      <c r="J21" s="32">
        <f t="shared" si="3"/>
        <v>17.410617875736289</v>
      </c>
      <c r="K21" s="52">
        <f t="shared" si="4"/>
        <v>1071</v>
      </c>
      <c r="L21" s="20">
        <f t="shared" si="5"/>
        <v>1.4711942635786699</v>
      </c>
      <c r="M21" s="52">
        <f t="shared" si="7"/>
        <v>7582334</v>
      </c>
      <c r="N21" s="32">
        <f t="shared" si="6"/>
        <v>4.6170579171796948</v>
      </c>
    </row>
    <row r="22" spans="1:20" ht="15.75" thickBot="1" x14ac:dyDescent="0.3">
      <c r="A22" s="57"/>
      <c r="B22" s="58" t="s">
        <v>27</v>
      </c>
      <c r="C22" s="64">
        <f>SUM(C11:C21)</f>
        <v>65119</v>
      </c>
      <c r="D22" s="59">
        <f t="shared" ref="D22:N22" si="8">SUM(D11:D21)</f>
        <v>99.999999999999986</v>
      </c>
      <c r="E22" s="64">
        <f t="shared" si="8"/>
        <v>121091047</v>
      </c>
      <c r="F22" s="59">
        <f t="shared" si="8"/>
        <v>100</v>
      </c>
      <c r="G22" s="64">
        <f>SUM(G11:G21)</f>
        <v>7679</v>
      </c>
      <c r="H22" s="59">
        <f t="shared" si="8"/>
        <v>100</v>
      </c>
      <c r="I22" s="64">
        <f>SUM(I11:I21)</f>
        <v>43133317</v>
      </c>
      <c r="J22" s="60">
        <f t="shared" si="8"/>
        <v>100</v>
      </c>
      <c r="K22" s="64">
        <f t="shared" si="8"/>
        <v>72798</v>
      </c>
      <c r="L22" s="59">
        <f t="shared" si="8"/>
        <v>100</v>
      </c>
      <c r="M22" s="64">
        <f>SUM(M11:M21)</f>
        <v>164224364</v>
      </c>
      <c r="N22" s="60">
        <f t="shared" si="8"/>
        <v>100</v>
      </c>
    </row>
    <row r="23" spans="1:20" x14ac:dyDescent="0.25">
      <c r="M23" s="9"/>
    </row>
    <row r="25" spans="1:20" x14ac:dyDescent="0.25">
      <c r="B25" s="66" t="s">
        <v>38</v>
      </c>
      <c r="C25" s="22"/>
      <c r="D25" s="22"/>
      <c r="E25" s="14"/>
      <c r="F25" s="14"/>
      <c r="G25" s="14"/>
      <c r="H25" s="23"/>
      <c r="I25" s="23"/>
      <c r="J25" s="41"/>
      <c r="K25" s="24"/>
      <c r="L25" s="14"/>
      <c r="M25" s="23"/>
      <c r="N25" s="23"/>
      <c r="O25" s="14"/>
      <c r="P25" s="14"/>
      <c r="Q25" s="14"/>
      <c r="R25" s="23"/>
      <c r="S25" s="23"/>
      <c r="T25" s="14"/>
    </row>
    <row r="26" spans="1:20" x14ac:dyDescent="0.25">
      <c r="B26" s="25"/>
      <c r="C26" s="14"/>
      <c r="D26" s="26"/>
      <c r="E26" s="27"/>
      <c r="F26" s="14"/>
      <c r="G26" s="14"/>
      <c r="H26" s="14"/>
      <c r="I26" s="14"/>
      <c r="J26" s="41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s="18"/>
      <c r="C27" s="51"/>
      <c r="D27" s="15"/>
      <c r="E27" s="52"/>
      <c r="F27" s="17"/>
      <c r="G27" s="14"/>
      <c r="H27" s="28"/>
      <c r="I27" s="28"/>
      <c r="J27" s="42"/>
      <c r="K27" s="16"/>
      <c r="L27" s="17"/>
      <c r="M27" s="14"/>
      <c r="N27" s="14"/>
      <c r="O27" s="14"/>
      <c r="P27" s="14"/>
      <c r="Q27" s="14"/>
      <c r="R27" s="26"/>
      <c r="S27" s="26"/>
      <c r="T27" s="14"/>
    </row>
    <row r="28" spans="1:20" x14ac:dyDescent="0.25">
      <c r="B28" s="18"/>
      <c r="C28" s="50"/>
      <c r="D28" s="15"/>
      <c r="E28" s="52"/>
      <c r="F28" s="17"/>
      <c r="G28" s="14"/>
      <c r="H28" s="14"/>
      <c r="I28" s="15"/>
      <c r="J28" s="41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50"/>
      <c r="D29" s="15"/>
      <c r="E29" s="52"/>
      <c r="F29" s="17"/>
      <c r="G29" s="14"/>
      <c r="H29" s="25"/>
      <c r="I29" s="15"/>
      <c r="J29" s="41"/>
      <c r="K29" s="16"/>
      <c r="L29" s="17"/>
      <c r="M29" s="14"/>
      <c r="N29" s="14"/>
      <c r="O29" s="14"/>
      <c r="P29" s="14"/>
      <c r="Q29" s="14"/>
      <c r="R29" s="14"/>
      <c r="S29" s="29"/>
      <c r="T29" s="27"/>
    </row>
    <row r="30" spans="1:20" x14ac:dyDescent="0.25">
      <c r="B30" s="18"/>
      <c r="C30" s="50"/>
      <c r="D30" s="15"/>
      <c r="E30" s="52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50"/>
      <c r="D31" s="15"/>
      <c r="E31" s="52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50"/>
      <c r="D32" s="15"/>
      <c r="E32" s="52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51"/>
      <c r="D33" s="15"/>
      <c r="E33" s="52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50"/>
      <c r="D34" s="15"/>
      <c r="E34" s="52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50"/>
      <c r="D35" s="15"/>
      <c r="E35" s="52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50"/>
      <c r="D36" s="15"/>
      <c r="E36" s="52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50"/>
      <c r="D37" s="15"/>
      <c r="E37" s="21"/>
      <c r="F37" s="17"/>
      <c r="G37" s="14"/>
      <c r="H37" s="18"/>
      <c r="I37" s="15"/>
      <c r="J37" s="41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1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1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30"/>
      <c r="C40" s="14"/>
      <c r="D40" s="14"/>
      <c r="E40" s="27"/>
      <c r="F40" s="14"/>
      <c r="G40" s="14"/>
      <c r="H40" s="30"/>
      <c r="I40" s="15"/>
      <c r="J40" s="41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1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1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1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1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1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1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1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1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30:L36 E12:E15 L27:L29 K41:L47 R26:T26 F27:F39 E38:E39 E28:E3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&amp;L&amp;G&amp;CStatistics of insurance market&amp;RQuarterly report</oddHeader>
    <oddFooter>&amp;CIn this report the data as of 30 September 2020 are included.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61" t="s">
        <v>37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67" t="s">
        <v>33</v>
      </c>
      <c r="C8" s="72" t="s">
        <v>30</v>
      </c>
      <c r="D8" s="72"/>
      <c r="E8" s="73"/>
      <c r="F8" s="73"/>
      <c r="G8" s="72" t="s">
        <v>29</v>
      </c>
      <c r="H8" s="72"/>
      <c r="I8" s="72"/>
      <c r="J8" s="72"/>
      <c r="K8" s="72" t="s">
        <v>28</v>
      </c>
      <c r="L8" s="72"/>
      <c r="M8" s="72"/>
      <c r="N8" s="74"/>
    </row>
    <row r="9" spans="1:14" ht="19.5" customHeight="1" x14ac:dyDescent="0.25">
      <c r="A9" s="5"/>
      <c r="B9" s="68"/>
      <c r="C9" s="70" t="s">
        <v>31</v>
      </c>
      <c r="D9" s="70"/>
      <c r="E9" s="70" t="s">
        <v>32</v>
      </c>
      <c r="F9" s="70"/>
      <c r="G9" s="70" t="s">
        <v>31</v>
      </c>
      <c r="H9" s="70"/>
      <c r="I9" s="70" t="s">
        <v>32</v>
      </c>
      <c r="J9" s="70"/>
      <c r="K9" s="70" t="s">
        <v>31</v>
      </c>
      <c r="L9" s="70"/>
      <c r="M9" s="70" t="s">
        <v>32</v>
      </c>
      <c r="N9" s="71"/>
    </row>
    <row r="10" spans="1:14" ht="18.75" customHeight="1" thickBot="1" x14ac:dyDescent="0.3">
      <c r="A10" s="6"/>
      <c r="B10" s="69"/>
      <c r="C10" s="49" t="s">
        <v>26</v>
      </c>
      <c r="D10" s="55" t="s">
        <v>34</v>
      </c>
      <c r="E10" s="63" t="s">
        <v>26</v>
      </c>
      <c r="F10" s="7" t="s">
        <v>34</v>
      </c>
      <c r="G10" s="49" t="s">
        <v>26</v>
      </c>
      <c r="H10" s="55" t="s">
        <v>34</v>
      </c>
      <c r="I10" s="49" t="s">
        <v>26</v>
      </c>
      <c r="J10" s="7" t="s">
        <v>34</v>
      </c>
      <c r="K10" s="49" t="s">
        <v>26</v>
      </c>
      <c r="L10" s="55" t="s">
        <v>34</v>
      </c>
      <c r="M10" s="49" t="s">
        <v>26</v>
      </c>
      <c r="N10" s="11" t="s">
        <v>34</v>
      </c>
    </row>
    <row r="11" spans="1:14" x14ac:dyDescent="0.25">
      <c r="A11" s="56">
        <v>1</v>
      </c>
      <c r="B11" s="10" t="s">
        <v>9</v>
      </c>
      <c r="C11" s="51">
        <v>1485</v>
      </c>
      <c r="D11" s="32">
        <f>C11/C$25*100</f>
        <v>7.5580211726384361</v>
      </c>
      <c r="E11" s="52">
        <v>4672487</v>
      </c>
      <c r="F11" s="32">
        <f t="shared" ref="F11:F24" si="0">E11/E$25*100</f>
        <v>9.5408739015585304</v>
      </c>
      <c r="G11" s="52">
        <v>0</v>
      </c>
      <c r="H11" s="20">
        <f t="shared" ref="H11:H24" si="1">G11/G$25*100</f>
        <v>0</v>
      </c>
      <c r="I11" s="65">
        <v>0</v>
      </c>
      <c r="J11" s="32">
        <f t="shared" ref="J11:J24" si="2">I11/I$25*100</f>
        <v>0</v>
      </c>
      <c r="K11" s="52">
        <f>C11+G11</f>
        <v>1485</v>
      </c>
      <c r="L11" s="20">
        <f t="shared" ref="L11:L24" si="3">K11/K$25*100</f>
        <v>7.0964350568670547</v>
      </c>
      <c r="M11" s="52">
        <f t="shared" ref="M11:M24" si="4">E11+I11</f>
        <v>4672487</v>
      </c>
      <c r="N11" s="32">
        <f t="shared" ref="N11:N24" si="5">M11/M$25*100</f>
        <v>8.3786513986442355</v>
      </c>
    </row>
    <row r="12" spans="1:14" x14ac:dyDescent="0.25">
      <c r="A12" s="56">
        <v>2</v>
      </c>
      <c r="B12" s="10" t="s">
        <v>10</v>
      </c>
      <c r="C12" s="50">
        <v>2135</v>
      </c>
      <c r="D12" s="32">
        <f t="shared" ref="D12:D24" si="6">C12/C$25*100</f>
        <v>10.866245928338762</v>
      </c>
      <c r="E12" s="52">
        <v>6056796</v>
      </c>
      <c r="F12" s="32">
        <f t="shared" si="0"/>
        <v>12.367530799649973</v>
      </c>
      <c r="G12" s="52">
        <v>0</v>
      </c>
      <c r="H12" s="20">
        <f t="shared" si="1"/>
        <v>0</v>
      </c>
      <c r="I12" s="65">
        <v>0</v>
      </c>
      <c r="J12" s="32">
        <f t="shared" si="2"/>
        <v>0</v>
      </c>
      <c r="K12" s="52">
        <f t="shared" ref="K12:K24" si="7">C12+G12</f>
        <v>2135</v>
      </c>
      <c r="L12" s="20">
        <f t="shared" si="3"/>
        <v>10.202618751792029</v>
      </c>
      <c r="M12" s="52">
        <f t="shared" si="4"/>
        <v>6056796</v>
      </c>
      <c r="N12" s="32">
        <f t="shared" si="5"/>
        <v>10.860978805655918</v>
      </c>
    </row>
    <row r="13" spans="1:14" x14ac:dyDescent="0.25">
      <c r="A13" s="56">
        <v>3</v>
      </c>
      <c r="B13" s="10" t="s">
        <v>11</v>
      </c>
      <c r="C13" s="50">
        <v>3145</v>
      </c>
      <c r="D13" s="32">
        <f t="shared" si="6"/>
        <v>16.006718241042346</v>
      </c>
      <c r="E13" s="52">
        <v>6974612</v>
      </c>
      <c r="F13" s="32">
        <f t="shared" si="0"/>
        <v>14.241643391259718</v>
      </c>
      <c r="G13" s="52">
        <v>25</v>
      </c>
      <c r="H13" s="20">
        <f t="shared" si="1"/>
        <v>1.9561815336463224</v>
      </c>
      <c r="I13" s="65">
        <v>21483</v>
      </c>
      <c r="J13" s="32">
        <f t="shared" si="2"/>
        <v>0.31624220122118979</v>
      </c>
      <c r="K13" s="52">
        <f t="shared" si="7"/>
        <v>3170</v>
      </c>
      <c r="L13" s="20">
        <f t="shared" si="3"/>
        <v>15.148618942941795</v>
      </c>
      <c r="M13" s="52">
        <f t="shared" si="4"/>
        <v>6996095</v>
      </c>
      <c r="N13" s="32">
        <f t="shared" si="5"/>
        <v>12.545319260770107</v>
      </c>
    </row>
    <row r="14" spans="1:14" x14ac:dyDescent="0.25">
      <c r="A14" s="56">
        <v>4</v>
      </c>
      <c r="B14" s="10" t="s">
        <v>19</v>
      </c>
      <c r="C14" s="50">
        <v>737</v>
      </c>
      <c r="D14" s="32">
        <f t="shared" si="6"/>
        <v>3.7510179153094465</v>
      </c>
      <c r="E14" s="52">
        <v>1666863</v>
      </c>
      <c r="F14" s="32">
        <f t="shared" si="0"/>
        <v>3.4036113303629434</v>
      </c>
      <c r="G14" s="52">
        <v>0</v>
      </c>
      <c r="H14" s="20">
        <f t="shared" si="1"/>
        <v>0</v>
      </c>
      <c r="I14" s="65">
        <v>0</v>
      </c>
      <c r="J14" s="32">
        <f t="shared" si="2"/>
        <v>0</v>
      </c>
      <c r="K14" s="52">
        <f t="shared" si="7"/>
        <v>737</v>
      </c>
      <c r="L14" s="20">
        <f t="shared" si="3"/>
        <v>3.5219344356303162</v>
      </c>
      <c r="M14" s="52">
        <f t="shared" si="4"/>
        <v>1666863</v>
      </c>
      <c r="N14" s="32">
        <f t="shared" si="5"/>
        <v>2.9890000777526669</v>
      </c>
    </row>
    <row r="15" spans="1:14" x14ac:dyDescent="0.25">
      <c r="A15" s="56">
        <v>5</v>
      </c>
      <c r="B15" s="10" t="s">
        <v>13</v>
      </c>
      <c r="C15" s="50">
        <v>1466</v>
      </c>
      <c r="D15" s="32">
        <f t="shared" si="6"/>
        <v>7.4613192182410426</v>
      </c>
      <c r="E15" s="52">
        <v>3798980</v>
      </c>
      <c r="F15" s="32">
        <f t="shared" si="0"/>
        <v>7.7572370205723047</v>
      </c>
      <c r="G15" s="52">
        <v>932</v>
      </c>
      <c r="H15" s="20">
        <f t="shared" si="1"/>
        <v>72.926447574334901</v>
      </c>
      <c r="I15" s="65">
        <v>5323591</v>
      </c>
      <c r="J15" s="32">
        <f t="shared" si="2"/>
        <v>78.366342514607595</v>
      </c>
      <c r="K15" s="52">
        <f t="shared" si="7"/>
        <v>2398</v>
      </c>
      <c r="L15" s="20">
        <f t="shared" si="3"/>
        <v>11.459428462200135</v>
      </c>
      <c r="M15" s="52">
        <f t="shared" si="4"/>
        <v>9122571</v>
      </c>
      <c r="N15" s="32">
        <f t="shared" si="5"/>
        <v>16.358492226598241</v>
      </c>
    </row>
    <row r="16" spans="1:14" x14ac:dyDescent="0.25">
      <c r="A16" s="56">
        <v>6</v>
      </c>
      <c r="B16" s="10" t="s">
        <v>14</v>
      </c>
      <c r="C16" s="50">
        <v>385</v>
      </c>
      <c r="D16" s="32">
        <f t="shared" si="6"/>
        <v>1.959486970684039</v>
      </c>
      <c r="E16" s="52">
        <v>1114143</v>
      </c>
      <c r="F16" s="32">
        <f t="shared" si="0"/>
        <v>2.2749978483202042</v>
      </c>
      <c r="G16" s="52">
        <v>0</v>
      </c>
      <c r="H16" s="20">
        <f t="shared" si="1"/>
        <v>0</v>
      </c>
      <c r="I16" s="65">
        <v>0</v>
      </c>
      <c r="J16" s="32">
        <f t="shared" si="2"/>
        <v>0</v>
      </c>
      <c r="K16" s="52">
        <f t="shared" si="7"/>
        <v>385</v>
      </c>
      <c r="L16" s="20">
        <f t="shared" si="3"/>
        <v>1.8398164962247923</v>
      </c>
      <c r="M16" s="52">
        <f t="shared" si="4"/>
        <v>1114143</v>
      </c>
      <c r="N16" s="32">
        <f t="shared" si="5"/>
        <v>1.9978687592367157</v>
      </c>
    </row>
    <row r="17" spans="1:14" x14ac:dyDescent="0.25">
      <c r="A17" s="56">
        <v>7</v>
      </c>
      <c r="B17" s="10" t="s">
        <v>15</v>
      </c>
      <c r="C17" s="51">
        <v>1178</v>
      </c>
      <c r="D17" s="32">
        <f t="shared" si="6"/>
        <v>5.9955211726384361</v>
      </c>
      <c r="E17" s="52">
        <v>3401256</v>
      </c>
      <c r="F17" s="32">
        <f t="shared" si="0"/>
        <v>6.9451139410167144</v>
      </c>
      <c r="G17" s="52">
        <v>0</v>
      </c>
      <c r="H17" s="20">
        <f t="shared" si="1"/>
        <v>0</v>
      </c>
      <c r="I17" s="65">
        <v>0</v>
      </c>
      <c r="J17" s="32">
        <f t="shared" si="2"/>
        <v>0</v>
      </c>
      <c r="K17" s="52">
        <f t="shared" si="7"/>
        <v>1178</v>
      </c>
      <c r="L17" s="20">
        <f t="shared" si="3"/>
        <v>5.62936060403326</v>
      </c>
      <c r="M17" s="52">
        <f t="shared" si="4"/>
        <v>3401256</v>
      </c>
      <c r="N17" s="32">
        <f t="shared" si="5"/>
        <v>6.0990941957777718</v>
      </c>
    </row>
    <row r="18" spans="1:14" x14ac:dyDescent="0.25">
      <c r="A18" s="56">
        <v>8</v>
      </c>
      <c r="B18" s="10" t="s">
        <v>16</v>
      </c>
      <c r="C18" s="50">
        <v>1145</v>
      </c>
      <c r="D18" s="32">
        <f t="shared" si="6"/>
        <v>5.8275651465798042</v>
      </c>
      <c r="E18" s="52">
        <v>4451450</v>
      </c>
      <c r="F18" s="32">
        <f t="shared" si="0"/>
        <v>9.0895326469806594</v>
      </c>
      <c r="G18" s="52">
        <v>0</v>
      </c>
      <c r="H18" s="20">
        <f t="shared" si="1"/>
        <v>0</v>
      </c>
      <c r="I18" s="65">
        <v>0</v>
      </c>
      <c r="J18" s="32">
        <f t="shared" si="2"/>
        <v>0</v>
      </c>
      <c r="K18" s="52">
        <f t="shared" si="7"/>
        <v>1145</v>
      </c>
      <c r="L18" s="20">
        <f t="shared" si="3"/>
        <v>5.4716620472139921</v>
      </c>
      <c r="M18" s="52">
        <f t="shared" si="4"/>
        <v>4451450</v>
      </c>
      <c r="N18" s="32">
        <f t="shared" si="5"/>
        <v>7.9822903238671135</v>
      </c>
    </row>
    <row r="19" spans="1:14" x14ac:dyDescent="0.25">
      <c r="A19" s="56">
        <v>9</v>
      </c>
      <c r="B19" s="10" t="s">
        <v>8</v>
      </c>
      <c r="C19" s="50">
        <v>2114</v>
      </c>
      <c r="D19" s="32">
        <f t="shared" si="6"/>
        <v>10.759364820846907</v>
      </c>
      <c r="E19" s="52">
        <v>4588528</v>
      </c>
      <c r="F19" s="32">
        <f t="shared" si="0"/>
        <v>9.3694358147535901</v>
      </c>
      <c r="G19" s="52">
        <v>0</v>
      </c>
      <c r="H19" s="20">
        <f t="shared" si="1"/>
        <v>0</v>
      </c>
      <c r="I19" s="65">
        <v>0</v>
      </c>
      <c r="J19" s="32">
        <f t="shared" si="2"/>
        <v>0</v>
      </c>
      <c r="K19" s="52">
        <f t="shared" si="7"/>
        <v>2114</v>
      </c>
      <c r="L19" s="20">
        <f t="shared" si="3"/>
        <v>10.102265124725223</v>
      </c>
      <c r="M19" s="52">
        <f t="shared" si="4"/>
        <v>4588528</v>
      </c>
      <c r="N19" s="32">
        <f t="shared" si="5"/>
        <v>8.2280970594285723</v>
      </c>
    </row>
    <row r="20" spans="1:14" x14ac:dyDescent="0.25">
      <c r="A20" s="56">
        <v>10</v>
      </c>
      <c r="B20" s="10" t="s">
        <v>12</v>
      </c>
      <c r="C20" s="50">
        <v>871</v>
      </c>
      <c r="D20" s="32">
        <f t="shared" si="6"/>
        <v>4.4330211726384361</v>
      </c>
      <c r="E20" s="52">
        <v>2238362</v>
      </c>
      <c r="F20" s="32">
        <f t="shared" si="0"/>
        <v>4.5705701456291594</v>
      </c>
      <c r="G20" s="52">
        <v>0</v>
      </c>
      <c r="H20" s="20">
        <f t="shared" si="1"/>
        <v>0</v>
      </c>
      <c r="I20" s="65">
        <v>0</v>
      </c>
      <c r="J20" s="32">
        <f t="shared" si="2"/>
        <v>0</v>
      </c>
      <c r="K20" s="52">
        <f t="shared" si="7"/>
        <v>871</v>
      </c>
      <c r="L20" s="20">
        <f t="shared" si="3"/>
        <v>4.1622861511994644</v>
      </c>
      <c r="M20" s="52">
        <f t="shared" si="4"/>
        <v>2238362</v>
      </c>
      <c r="N20" s="32">
        <f t="shared" si="5"/>
        <v>4.0138056889130151</v>
      </c>
    </row>
    <row r="21" spans="1:14" x14ac:dyDescent="0.25">
      <c r="A21" s="56">
        <v>11</v>
      </c>
      <c r="B21" s="10" t="s">
        <v>23</v>
      </c>
      <c r="C21" s="50">
        <v>606</v>
      </c>
      <c r="D21" s="32">
        <f t="shared" si="6"/>
        <v>3.0842833876221496</v>
      </c>
      <c r="E21" s="21">
        <v>1175094</v>
      </c>
      <c r="F21" s="32">
        <f t="shared" si="0"/>
        <v>2.3994552957510682</v>
      </c>
      <c r="G21" s="52">
        <v>0</v>
      </c>
      <c r="H21" s="20">
        <f t="shared" si="1"/>
        <v>0</v>
      </c>
      <c r="I21" s="65">
        <v>0</v>
      </c>
      <c r="J21" s="32">
        <f t="shared" si="2"/>
        <v>0</v>
      </c>
      <c r="K21" s="52">
        <f t="shared" si="7"/>
        <v>606</v>
      </c>
      <c r="L21" s="20">
        <f t="shared" si="3"/>
        <v>2.895918952499283</v>
      </c>
      <c r="M21" s="52">
        <f t="shared" si="4"/>
        <v>1175094</v>
      </c>
      <c r="N21" s="32">
        <f t="shared" si="5"/>
        <v>2.107165410334678</v>
      </c>
    </row>
    <row r="22" spans="1:14" x14ac:dyDescent="0.25">
      <c r="A22" s="56">
        <v>12</v>
      </c>
      <c r="B22" s="10" t="s">
        <v>18</v>
      </c>
      <c r="C22" s="50">
        <v>221</v>
      </c>
      <c r="D22" s="32">
        <f t="shared" si="6"/>
        <v>1.1247964169381108</v>
      </c>
      <c r="E22" s="52">
        <v>699508</v>
      </c>
      <c r="F22" s="32">
        <f t="shared" si="0"/>
        <v>1.4283437537935162</v>
      </c>
      <c r="G22" s="52">
        <v>0</v>
      </c>
      <c r="H22" s="20">
        <f t="shared" si="1"/>
        <v>0</v>
      </c>
      <c r="I22" s="65">
        <v>0</v>
      </c>
      <c r="J22" s="32">
        <f t="shared" si="2"/>
        <v>0</v>
      </c>
      <c r="K22" s="52">
        <f t="shared" si="7"/>
        <v>221</v>
      </c>
      <c r="L22" s="20">
        <f t="shared" si="3"/>
        <v>1.056102456274491</v>
      </c>
      <c r="M22" s="52">
        <f t="shared" si="4"/>
        <v>699508</v>
      </c>
      <c r="N22" s="32">
        <f t="shared" si="5"/>
        <v>1.2543499174128963</v>
      </c>
    </row>
    <row r="23" spans="1:14" x14ac:dyDescent="0.25">
      <c r="A23" s="56">
        <v>13</v>
      </c>
      <c r="B23" s="10" t="s">
        <v>17</v>
      </c>
      <c r="C23" s="50">
        <v>1256</v>
      </c>
      <c r="D23" s="32">
        <f t="shared" si="6"/>
        <v>6.392508143322476</v>
      </c>
      <c r="E23" s="52">
        <v>2575290</v>
      </c>
      <c r="F23" s="32">
        <f t="shared" si="0"/>
        <v>5.2585522763240791</v>
      </c>
      <c r="G23" s="52">
        <v>0</v>
      </c>
      <c r="H23" s="20">
        <f t="shared" si="1"/>
        <v>0</v>
      </c>
      <c r="I23" s="65">
        <v>0</v>
      </c>
      <c r="J23" s="32">
        <f t="shared" si="2"/>
        <v>0</v>
      </c>
      <c r="K23" s="52">
        <f t="shared" si="7"/>
        <v>1256</v>
      </c>
      <c r="L23" s="20">
        <f t="shared" si="3"/>
        <v>6.0021026474242571</v>
      </c>
      <c r="M23" s="52">
        <f t="shared" si="4"/>
        <v>2575290</v>
      </c>
      <c r="N23" s="32">
        <f t="shared" si="5"/>
        <v>4.6179812079551024</v>
      </c>
    </row>
    <row r="24" spans="1:14" x14ac:dyDescent="0.25">
      <c r="A24" s="56">
        <v>14</v>
      </c>
      <c r="B24" s="10" t="s">
        <v>21</v>
      </c>
      <c r="C24" s="50">
        <v>2904</v>
      </c>
      <c r="D24" s="32">
        <f t="shared" si="6"/>
        <v>14.78013029315961</v>
      </c>
      <c r="E24" s="53">
        <v>5559996</v>
      </c>
      <c r="F24" s="32">
        <f t="shared" si="0"/>
        <v>11.353101834027537</v>
      </c>
      <c r="G24" s="52">
        <v>321</v>
      </c>
      <c r="H24" s="20">
        <f t="shared" si="1"/>
        <v>25.11737089201878</v>
      </c>
      <c r="I24" s="65">
        <v>1448137</v>
      </c>
      <c r="J24" s="32">
        <f t="shared" si="2"/>
        <v>21.317415284171211</v>
      </c>
      <c r="K24" s="52">
        <f t="shared" si="7"/>
        <v>3225</v>
      </c>
      <c r="L24" s="20">
        <f t="shared" si="3"/>
        <v>15.411449870973909</v>
      </c>
      <c r="M24" s="52">
        <f t="shared" si="4"/>
        <v>7008133</v>
      </c>
      <c r="N24" s="32">
        <f t="shared" si="5"/>
        <v>12.56690566765297</v>
      </c>
    </row>
    <row r="25" spans="1:14" ht="15.75" thickBot="1" x14ac:dyDescent="0.3">
      <c r="A25" s="57"/>
      <c r="B25" s="58" t="s">
        <v>27</v>
      </c>
      <c r="C25" s="64">
        <f>SUM(C11:C24)</f>
        <v>19648</v>
      </c>
      <c r="D25" s="59">
        <f t="shared" ref="D25:N25" si="8">SUM(D11:D24)</f>
        <v>100</v>
      </c>
      <c r="E25" s="64">
        <f t="shared" si="8"/>
        <v>48973365</v>
      </c>
      <c r="F25" s="59">
        <f t="shared" si="8"/>
        <v>100</v>
      </c>
      <c r="G25" s="64">
        <f>SUM(G11:G24)</f>
        <v>1278</v>
      </c>
      <c r="H25" s="59">
        <f t="shared" si="8"/>
        <v>100</v>
      </c>
      <c r="I25" s="64">
        <f t="shared" si="8"/>
        <v>6793211</v>
      </c>
      <c r="J25" s="60">
        <f t="shared" si="8"/>
        <v>100</v>
      </c>
      <c r="K25" s="64">
        <f>SUM(K11:K24)</f>
        <v>20926</v>
      </c>
      <c r="L25" s="59">
        <f t="shared" si="8"/>
        <v>100</v>
      </c>
      <c r="M25" s="64">
        <f>SUM(M11:M24)</f>
        <v>55766576</v>
      </c>
      <c r="N25" s="60">
        <f t="shared" si="8"/>
        <v>100</v>
      </c>
    </row>
    <row r="28" spans="1:14" x14ac:dyDescent="0.25">
      <c r="B28" s="66" t="s">
        <v>40</v>
      </c>
      <c r="C28" s="22"/>
      <c r="D28" s="14"/>
      <c r="E28" s="22"/>
      <c r="F28" s="14"/>
      <c r="G28" s="22"/>
      <c r="H28" s="14"/>
      <c r="I28" s="22"/>
      <c r="J28" s="22"/>
      <c r="K28" s="22"/>
      <c r="L28" s="14"/>
      <c r="M28" s="22"/>
      <c r="N28" s="22"/>
    </row>
    <row r="29" spans="1:14" x14ac:dyDescent="0.25">
      <c r="B29" s="14"/>
      <c r="C29" s="33"/>
      <c r="D29" s="14"/>
      <c r="E29" s="34"/>
      <c r="F29" s="14"/>
      <c r="G29" s="33"/>
      <c r="H29" s="14"/>
      <c r="I29" s="35"/>
      <c r="J29" s="33"/>
      <c r="K29" s="33"/>
      <c r="L29" s="14"/>
      <c r="M29" s="35"/>
      <c r="N29" s="33"/>
    </row>
    <row r="30" spans="1:14" x14ac:dyDescent="0.25">
      <c r="B30" s="14"/>
      <c r="C30" s="36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33"/>
      <c r="J31" s="14"/>
      <c r="K31" s="14"/>
      <c r="L31" s="14"/>
      <c r="M31" s="33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4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disablePrompts="1" count="1">
    <dataValidation type="decimal" allowBlank="1" showInputMessage="1" showErrorMessage="1" errorTitle="Microsoft Excel" error="Neočekivana vrsta podatka!_x000a_Mollimo unesite broj." sqref="C31:C43 E12:E15 I11:I14 I16:I24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&amp;L&amp;G&amp;CStatistics of insurance market&amp;RQuarterly report</oddHeader>
    <oddFooter>&amp;CIn this report the data as of 30 September 2020 are included.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2020-08-07T14:26:10Z</cp:lastPrinted>
  <dcterms:created xsi:type="dcterms:W3CDTF">2018-01-08T12:56:16Z</dcterms:created>
  <dcterms:modified xsi:type="dcterms:W3CDTF">2020-11-05T13:53:02Z</dcterms:modified>
</cp:coreProperties>
</file>