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845" windowWidth="15075" windowHeight="3555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E43" i="25" l="1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C43" i="25"/>
  <c r="C17" i="25"/>
  <c r="C34" i="25"/>
  <c r="C35" i="25"/>
  <c r="G44" i="25" l="1"/>
  <c r="E45" i="25"/>
  <c r="F44" i="25" s="1"/>
  <c r="C42" i="25"/>
  <c r="C41" i="25"/>
  <c r="C40" i="25"/>
  <c r="C39" i="25"/>
  <c r="C38" i="25"/>
  <c r="C37" i="25"/>
  <c r="C36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G19" i="29"/>
  <c r="G20" i="29"/>
  <c r="G21" i="29"/>
  <c r="G22" i="29"/>
  <c r="G23" i="29"/>
  <c r="G24" i="29"/>
  <c r="G25" i="29"/>
  <c r="G26" i="29"/>
  <c r="G27" i="29"/>
  <c r="G28" i="29"/>
  <c r="G29" i="29"/>
  <c r="G30" i="29"/>
  <c r="G18" i="29"/>
  <c r="G17" i="29"/>
  <c r="E32" i="29"/>
  <c r="C45" i="25" l="1"/>
  <c r="D44" i="25" s="1"/>
  <c r="C32" i="29" l="1"/>
  <c r="D31" i="29" l="1"/>
  <c r="D29" i="29"/>
  <c r="D27" i="29"/>
  <c r="D25" i="29"/>
  <c r="D23" i="29"/>
  <c r="D21" i="29"/>
  <c r="D19" i="29"/>
  <c r="D17" i="29"/>
  <c r="D30" i="29"/>
  <c r="D28" i="29"/>
  <c r="D26" i="29"/>
  <c r="D24" i="29"/>
  <c r="D22" i="29"/>
  <c r="D20" i="29"/>
  <c r="D18" i="29"/>
  <c r="D32" i="29" l="1"/>
  <c r="C30" i="28" l="1"/>
  <c r="D18" i="28" s="1"/>
  <c r="G19" i="28"/>
  <c r="G20" i="28"/>
  <c r="G21" i="28"/>
  <c r="G22" i="28"/>
  <c r="G23" i="28"/>
  <c r="G24" i="28"/>
  <c r="G25" i="28"/>
  <c r="G26" i="28"/>
  <c r="G27" i="28"/>
  <c r="G28" i="28"/>
  <c r="G29" i="28"/>
  <c r="G18" i="28"/>
  <c r="G17" i="28"/>
  <c r="E30" i="28"/>
  <c r="F29" i="28" s="1"/>
  <c r="F29" i="29"/>
  <c r="F25" i="29"/>
  <c r="F17" i="29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3" i="25"/>
  <c r="G17" i="25"/>
  <c r="D43" i="25"/>
  <c r="F18" i="29" l="1"/>
  <c r="F27" i="28"/>
  <c r="D29" i="28"/>
  <c r="D27" i="28"/>
  <c r="D25" i="28"/>
  <c r="D23" i="28"/>
  <c r="D21" i="28"/>
  <c r="D19" i="28"/>
  <c r="D28" i="28"/>
  <c r="D26" i="28"/>
  <c r="D24" i="28"/>
  <c r="D22" i="28"/>
  <c r="D20" i="28"/>
  <c r="D17" i="28"/>
  <c r="D30" i="28" s="1"/>
  <c r="F21" i="29"/>
  <c r="F22" i="29"/>
  <c r="D20" i="25"/>
  <c r="F26" i="29"/>
  <c r="D24" i="25"/>
  <c r="D28" i="25"/>
  <c r="D32" i="25"/>
  <c r="D18" i="25"/>
  <c r="D22" i="25"/>
  <c r="D26" i="25"/>
  <c r="D30" i="25"/>
  <c r="D34" i="25"/>
  <c r="F19" i="29"/>
  <c r="F20" i="29"/>
  <c r="F23" i="29"/>
  <c r="F24" i="29"/>
  <c r="F27" i="29"/>
  <c r="F28" i="29"/>
  <c r="D17" i="25"/>
  <c r="D19" i="25"/>
  <c r="D21" i="25"/>
  <c r="D23" i="25"/>
  <c r="D25" i="25"/>
  <c r="D27" i="25"/>
  <c r="D29" i="25"/>
  <c r="D31" i="25"/>
  <c r="D33" i="25"/>
  <c r="D35" i="25"/>
  <c r="D38" i="25"/>
  <c r="D42" i="25"/>
  <c r="F30" i="29"/>
  <c r="D36" i="25"/>
  <c r="D40" i="25"/>
  <c r="F31" i="29"/>
  <c r="F17" i="28"/>
  <c r="F19" i="28"/>
  <c r="F21" i="28"/>
  <c r="F23" i="28"/>
  <c r="F25" i="28"/>
  <c r="F18" i="28"/>
  <c r="F20" i="28"/>
  <c r="F22" i="28"/>
  <c r="F24" i="28"/>
  <c r="F26" i="28"/>
  <c r="F28" i="28"/>
  <c r="D37" i="25"/>
  <c r="D39" i="25"/>
  <c r="D41" i="25"/>
  <c r="D45" i="25" l="1"/>
  <c r="F32" i="29"/>
  <c r="F30" i="28"/>
  <c r="F42" i="25"/>
  <c r="F40" i="25" l="1"/>
  <c r="F36" i="25"/>
  <c r="F17" i="25"/>
  <c r="F35" i="25"/>
  <c r="F31" i="25"/>
  <c r="F26" i="25"/>
  <c r="F18" i="25"/>
  <c r="F25" i="25"/>
  <c r="F21" i="25"/>
  <c r="F30" i="25"/>
  <c r="F22" i="25"/>
  <c r="F38" i="25"/>
  <c r="F41" i="25"/>
  <c r="F33" i="25"/>
  <c r="F29" i="25"/>
  <c r="F37" i="25"/>
  <c r="F19" i="25"/>
  <c r="F23" i="25"/>
  <c r="F43" i="25"/>
  <c r="F34" i="25"/>
  <c r="F20" i="25"/>
  <c r="F27" i="25"/>
  <c r="F32" i="25"/>
  <c r="F24" i="25"/>
  <c r="F28" i="25"/>
  <c r="F39" i="25"/>
  <c r="F45" i="25" l="1"/>
</calcChain>
</file>

<file path=xl/sharedStrings.xml><?xml version="1.0" encoding="utf-8"?>
<sst xmlns="http://schemas.openxmlformats.org/spreadsheetml/2006/main" count="177" uniqueCount="87">
  <si>
    <t>(%)</t>
  </si>
  <si>
    <t>I-XII-2018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</si>
  <si>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</si>
  <si>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</si>
  <si>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</si>
  <si>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</si>
  <si>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</si>
  <si>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</si>
  <si>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</si>
  <si>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</si>
  <si>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</si>
  <si>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</si>
  <si>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</si>
  <si>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</si>
  <si>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</si>
  <si>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</si>
  <si>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VGT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</si>
  <si>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</si>
  <si>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</si>
  <si>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</si>
  <si>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</si>
  <si>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</si>
  <si>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</si>
  <si>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</si>
  <si>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</si>
  <si>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</si>
  <si>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</si>
  <si>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18/17</t>
  </si>
  <si>
    <t>I-XII-2017</t>
  </si>
  <si>
    <t>Zovko osiguranje d.d.</t>
  </si>
  <si>
    <t>-</t>
  </si>
  <si>
    <t>Vienna osiguranje d.d.***</t>
  </si>
  <si>
    <t>Adriatic osiguranje d.d.***</t>
  </si>
  <si>
    <t>Vienna osiguranje d.d.****</t>
  </si>
  <si>
    <t>Premium osiguranje a.d.*****</t>
  </si>
  <si>
    <t>Zovko osiguranje d.d.****</t>
  </si>
  <si>
    <t>Premium osiguranje a.d.***</t>
  </si>
  <si>
    <t>STATISTICS OF INSURANCE MARKET IN BOSNIA AND HERZEGOVINA</t>
  </si>
  <si>
    <t>Premium of insurance companies in Bosnia and Herzegovina in 2018 (in KM)</t>
  </si>
  <si>
    <t>Number</t>
  </si>
  <si>
    <t>2017*</t>
  </si>
  <si>
    <t>2018**</t>
  </si>
  <si>
    <t>Growth index</t>
  </si>
  <si>
    <t>Premium in BiH</t>
  </si>
  <si>
    <t>Share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</si>
  <si>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</si>
  <si>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</si>
  <si>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</si>
  <si>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</si>
  <si>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</si>
  <si>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</si>
  <si>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</si>
  <si>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</si>
  <si>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</si>
  <si>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</si>
  <si>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</si>
  <si>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</si>
  <si>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</si>
  <si>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</si>
  <si>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</si>
  <si>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</si>
  <si>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</si>
  <si>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</si>
  <si>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</si>
  <si>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</si>
  <si>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</si>
  <si>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</si>
  <si>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</si>
  <si>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</si>
  <si>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</si>
  <si>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</si>
  <si>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</si>
  <si>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</si>
  <si>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Insurance company</t>
  </si>
  <si>
    <t>Insurance companies</t>
  </si>
  <si>
    <t xml:space="preserve">Share </t>
  </si>
  <si>
    <t>Premium in FBiH</t>
  </si>
  <si>
    <t>Premium of insurance companies in Federation of Bosnia and Herzegovina in 2018 (in KM)</t>
  </si>
  <si>
    <t>Premium of insurance companies in Republic of Srpska in 2018 (in KM)</t>
  </si>
  <si>
    <t>Premium in RS</t>
  </si>
  <si>
    <t>*The data refer to the period from 1 January to 31 December 2017.</t>
  </si>
  <si>
    <t>**The data refer to the period from 1 January to 31 December 2018.</t>
  </si>
  <si>
    <t>****As of 25 October 2018 Merkur osiguranje d.d. started with operations by the new name Vienna osiguranje d.d.</t>
  </si>
  <si>
    <t>***As of 1 January 2018 after acquisition of Zovko osiguranje d.d.  godine Bosna-Sunce osiguranje d.d. started with operations under the new name Adriatic osiguranje d.d.</t>
  </si>
  <si>
    <t>Total</t>
  </si>
  <si>
    <t>***Premium osiguranje a.d.. is the new insurance company that started with operations in 2018.</t>
  </si>
  <si>
    <t>*****Premium osiguranje a.d.. is the new insurance company that started with operations in 2018..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</si>
</sst>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\+#,##0.00_ ;\-#,##0.00\ 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rgb="FF00B050"/>
      <name val="Calibri"/>
      <family val="2"/>
      <charset val="238"/>
      <scheme val="minor"/>
    </font>
    <font>
      <sz val="11"/>
      <color theme="1" tint="4.9989318521683403E-2"/>
      <name val="Cambria"/>
      <family val="1"/>
      <scheme val="major"/>
    </font>
    <font>
      <sz val="11"/>
      <color rgb="FFFF0000"/>
      <name val="Calibri"/>
      <family val="2"/>
      <charset val="238"/>
      <scheme val="minor"/>
    </font>
    <font>
      <sz val="9"/>
      <color rgb="FFFF000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7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40" fillId="0" borderId="0">
      <protection locked="0"/>
    </xf>
    <xf numFmtId="170" fontId="40" fillId="0" borderId="0">
      <protection locked="0"/>
    </xf>
    <xf numFmtId="171" fontId="41" fillId="0" borderId="0">
      <protection locked="0"/>
    </xf>
    <xf numFmtId="171" fontId="41" fillId="0" borderId="0">
      <protection locked="0"/>
    </xf>
    <xf numFmtId="0" fontId="1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>
      <alignment wrapText="1"/>
    </xf>
    <xf numFmtId="0" fontId="38" fillId="0" borderId="0"/>
    <xf numFmtId="9" fontId="38" fillId="0" borderId="0" applyFont="0" applyFill="0" applyBorder="0" applyAlignment="0" applyProtection="0"/>
    <xf numFmtId="0" fontId="39" fillId="0" borderId="0">
      <alignment vertical="top"/>
    </xf>
  </cellStyleXfs>
  <cellXfs count="47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0" fontId="31" fillId="3" borderId="34" xfId="0" applyFont="1" applyFill="1" applyBorder="1" applyAlignment="1">
      <alignment horizontal="center" vertical="top" wrapText="1"/>
    </xf>
    <xf numFmtId="165" fontId="5" fillId="0" borderId="40" xfId="275" applyNumberFormat="1" applyFont="1" applyBorder="1" applyAlignment="1">
      <alignment horizontal="left" vertical="center"/>
    </xf>
    <xf numFmtId="0" fontId="31" fillId="3" borderId="0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164" fontId="5" fillId="0" borderId="29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2" fontId="5" fillId="0" borderId="37" xfId="0" applyNumberFormat="1" applyFont="1" applyBorder="1"/>
    <xf numFmtId="2" fontId="5" fillId="0" borderId="38" xfId="0" applyNumberFormat="1" applyFont="1" applyBorder="1"/>
    <xf numFmtId="2" fontId="5" fillId="0" borderId="38" xfId="0" applyNumberFormat="1" applyFont="1" applyBorder="1" applyAlignment="1">
      <alignment horizontal="right"/>
    </xf>
    <xf numFmtId="3" fontId="42" fillId="0" borderId="0" xfId="1" applyNumberFormat="1" applyFont="1" applyFill="1" applyBorder="1" applyAlignment="1" applyProtection="1">
      <alignment horizontal="right" vertical="center"/>
    </xf>
    <xf numFmtId="165" fontId="43" fillId="0" borderId="40" xfId="275" applyNumberFormat="1" applyFont="1" applyBorder="1" applyAlignment="1">
      <alignment horizontal="left" vertical="center"/>
    </xf>
    <xf numFmtId="4" fontId="2" fillId="2" borderId="42" xfId="0" applyNumberFormat="1" applyFont="1" applyFill="1" applyBorder="1" applyAlignment="1">
      <alignment horizontal="right" vertical="center"/>
    </xf>
    <xf numFmtId="0" fontId="45" fillId="0" borderId="0" xfId="0" applyFont="1" applyBorder="1" applyAlignment="1">
      <alignment vertical="center"/>
    </xf>
    <xf numFmtId="0" fontId="44" fillId="0" borderId="0" xfId="0" applyFont="1"/>
    <xf numFmtId="0" fontId="45" fillId="0" borderId="0" xfId="0" applyFont="1"/>
    <xf numFmtId="0" fontId="46" fillId="0" borderId="0" xfId="0" applyFont="1" applyBorder="1" applyAlignment="1">
      <alignment vertical="center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27" borderId="29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6"/>
  <sheetViews>
    <sheetView showGridLines="0" tabSelected="1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1" customWidth="1"/>
    <col min="2" max="2" width="32.42578125" style="11" customWidth="1"/>
    <col min="3" max="3" width="16.85546875" style="14" customWidth="1"/>
    <col min="4" max="4" width="9.28515625" style="14" customWidth="1"/>
    <col min="5" max="5" width="16.85546875" style="14" customWidth="1"/>
    <col min="6" max="6" width="9.28515625" style="14" customWidth="1"/>
    <col min="7" max="7" width="13.28515625" style="11" customWidth="1"/>
    <col min="8" max="16384" width="9.140625" style="11"/>
  </cols>
  <sheetData>
    <row r="4" spans="1:7" s="14" customFormat="1" x14ac:dyDescent="0.25"/>
    <row r="5" spans="1:7" s="14" customFormat="1" x14ac:dyDescent="0.25"/>
    <row r="6" spans="1:7" s="14" customFormat="1" x14ac:dyDescent="0.25"/>
    <row r="7" spans="1:7" s="14" customFormat="1" x14ac:dyDescent="0.25"/>
    <row r="9" spans="1:7" ht="23.25" x14ac:dyDescent="0.35">
      <c r="A9" s="39" t="s">
        <v>37</v>
      </c>
      <c r="B9" s="39"/>
      <c r="C9" s="39"/>
      <c r="D9" s="39"/>
      <c r="E9" s="39"/>
      <c r="F9" s="39"/>
      <c r="G9" s="39"/>
    </row>
    <row r="10" spans="1:7" s="14" customFormat="1" ht="16.5" customHeight="1" x14ac:dyDescent="0.35">
      <c r="A10" s="23"/>
      <c r="B10" s="23"/>
      <c r="C10" s="23"/>
      <c r="D10" s="23"/>
      <c r="E10" s="23"/>
      <c r="F10" s="23"/>
      <c r="G10" s="9"/>
    </row>
    <row r="11" spans="1:7" s="14" customFormat="1" ht="16.5" customHeight="1" x14ac:dyDescent="0.35">
      <c r="A11" s="23"/>
      <c r="B11" s="23"/>
      <c r="C11" s="23"/>
      <c r="D11" s="23"/>
      <c r="E11" s="23"/>
      <c r="F11" s="23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38</v>
      </c>
      <c r="C13" s="2"/>
      <c r="D13" s="2"/>
      <c r="E13" s="2"/>
      <c r="F13" s="2"/>
    </row>
    <row r="14" spans="1:7" s="1" customFormat="1" ht="27.75" customHeight="1" x14ac:dyDescent="0.2">
      <c r="A14" s="41" t="s">
        <v>39</v>
      </c>
      <c r="B14" s="44" t="s">
        <v>73</v>
      </c>
      <c r="C14" s="40" t="s">
        <v>40</v>
      </c>
      <c r="D14" s="40"/>
      <c r="E14" s="40" t="s">
        <v>41</v>
      </c>
      <c r="F14" s="40"/>
      <c r="G14" s="24" t="s">
        <v>42</v>
      </c>
    </row>
    <row r="15" spans="1:7" s="1" customFormat="1" ht="18" customHeight="1" x14ac:dyDescent="0.2">
      <c r="A15" s="42"/>
      <c r="B15" s="45"/>
      <c r="C15" s="22" t="s">
        <v>43</v>
      </c>
      <c r="D15" s="22" t="s">
        <v>44</v>
      </c>
      <c r="E15" s="22" t="s">
        <v>43</v>
      </c>
      <c r="F15" s="22" t="s">
        <v>44</v>
      </c>
      <c r="G15" s="37" t="s">
        <v>27</v>
      </c>
    </row>
    <row r="16" spans="1:7" s="1" customFormat="1" ht="18" customHeight="1" thickBot="1" x14ac:dyDescent="0.25">
      <c r="A16" s="43"/>
      <c r="B16" s="46"/>
      <c r="C16" s="6" t="s">
        <v>28</v>
      </c>
      <c r="D16" s="20" t="s">
        <v>0</v>
      </c>
      <c r="E16" s="6" t="s">
        <v>1</v>
      </c>
      <c r="F16" s="20" t="s">
        <v>0</v>
      </c>
      <c r="G16" s="38"/>
    </row>
    <row r="17" spans="1:7" s="1" customFormat="1" ht="16.5" customHeight="1" x14ac:dyDescent="0.2">
      <c r="A17" s="7" t="s">
        <v>45</v>
      </c>
      <c r="B17" s="21" t="s">
        <v>32</v>
      </c>
      <c r="C17" s="8">
        <f>FBiH!C17</f>
        <v>49947063.969999999</v>
      </c>
      <c r="D17" s="25">
        <f t="shared" ref="D17:D44" si="0">C17/C$45*100</f>
        <v>7.3098076834750936</v>
      </c>
      <c r="E17" s="8">
        <f>FBiH!E17</f>
        <v>65839179.020000003</v>
      </c>
      <c r="F17" s="25">
        <f t="shared" ref="F17:F44" si="1">E17/E$45*100</f>
        <v>9.2362883844057269</v>
      </c>
      <c r="G17" s="27">
        <f>E17/C17*100</f>
        <v>131.81791638352431</v>
      </c>
    </row>
    <row r="18" spans="1:7" s="1" customFormat="1" ht="17.100000000000001" customHeight="1" x14ac:dyDescent="0.2">
      <c r="A18" s="13" t="s">
        <v>46</v>
      </c>
      <c r="B18" s="21" t="s">
        <v>15</v>
      </c>
      <c r="C18" s="8">
        <f>FBiH!C18</f>
        <v>57942753.5</v>
      </c>
      <c r="D18" s="26">
        <f t="shared" si="0"/>
        <v>8.4799856301944576</v>
      </c>
      <c r="E18" s="8">
        <f>FBiH!E18</f>
        <v>61777693.729999997</v>
      </c>
      <c r="F18" s="26">
        <f t="shared" si="1"/>
        <v>8.6665205050695278</v>
      </c>
      <c r="G18" s="28">
        <f t="shared" ref="G18:G44" si="2">E18/C18*100</f>
        <v>106.61849842879833</v>
      </c>
    </row>
    <row r="19" spans="1:7" s="1" customFormat="1" ht="17.100000000000001" customHeight="1" x14ac:dyDescent="0.2">
      <c r="A19" s="13" t="s">
        <v>47</v>
      </c>
      <c r="B19" s="21" t="s">
        <v>10</v>
      </c>
      <c r="C19" s="8">
        <f>FBiH!C19</f>
        <v>56324941.909999996</v>
      </c>
      <c r="D19" s="26">
        <f t="shared" si="0"/>
        <v>8.2432171266824152</v>
      </c>
      <c r="E19" s="8">
        <f>FBiH!E19</f>
        <v>59749321.159999996</v>
      </c>
      <c r="F19" s="26">
        <f t="shared" si="1"/>
        <v>8.3819690527823241</v>
      </c>
      <c r="G19" s="28">
        <f t="shared" si="2"/>
        <v>106.07968536473898</v>
      </c>
    </row>
    <row r="20" spans="1:7" s="1" customFormat="1" ht="17.100000000000001" customHeight="1" x14ac:dyDescent="0.2">
      <c r="A20" s="13" t="s">
        <v>48</v>
      </c>
      <c r="B20" s="21" t="s">
        <v>18</v>
      </c>
      <c r="C20" s="8">
        <f>FBiH!C20</f>
        <v>55744583.187999994</v>
      </c>
      <c r="D20" s="26">
        <f t="shared" si="0"/>
        <v>8.1582809901400264</v>
      </c>
      <c r="E20" s="8">
        <f>FBiH!E20</f>
        <v>59426756.18</v>
      </c>
      <c r="F20" s="26">
        <f t="shared" si="1"/>
        <v>8.336717832728608</v>
      </c>
      <c r="G20" s="28">
        <f t="shared" si="2"/>
        <v>106.60543640551008</v>
      </c>
    </row>
    <row r="21" spans="1:7" s="1" customFormat="1" ht="17.100000000000001" customHeight="1" x14ac:dyDescent="0.2">
      <c r="A21" s="13" t="s">
        <v>49</v>
      </c>
      <c r="B21" s="21" t="s">
        <v>11</v>
      </c>
      <c r="C21" s="8">
        <f>FBiH!C21</f>
        <v>42839657.619999878</v>
      </c>
      <c r="D21" s="26">
        <f t="shared" si="0"/>
        <v>6.2696309560098733</v>
      </c>
      <c r="E21" s="8">
        <f>FBiH!E21</f>
        <v>52133840.630000003</v>
      </c>
      <c r="F21" s="26">
        <f t="shared" si="1"/>
        <v>7.3136268375864137</v>
      </c>
      <c r="G21" s="28">
        <f t="shared" si="2"/>
        <v>121.69527845540273</v>
      </c>
    </row>
    <row r="22" spans="1:7" s="1" customFormat="1" ht="17.100000000000001" customHeight="1" x14ac:dyDescent="0.2">
      <c r="A22" s="13" t="s">
        <v>50</v>
      </c>
      <c r="B22" s="21" t="s">
        <v>7</v>
      </c>
      <c r="C22" s="8">
        <f>FBiH!C22</f>
        <v>47983282.940000005</v>
      </c>
      <c r="D22" s="26">
        <f t="shared" si="0"/>
        <v>7.0224061723396511</v>
      </c>
      <c r="E22" s="8">
        <f>FBiH!E22</f>
        <v>49022336.93</v>
      </c>
      <c r="F22" s="26">
        <f t="shared" si="1"/>
        <v>6.8771276905722099</v>
      </c>
      <c r="G22" s="28">
        <f t="shared" si="2"/>
        <v>102.16544997827528</v>
      </c>
    </row>
    <row r="23" spans="1:7" s="1" customFormat="1" ht="17.100000000000001" customHeight="1" x14ac:dyDescent="0.2">
      <c r="A23" s="13" t="s">
        <v>51</v>
      </c>
      <c r="B23" s="21" t="s">
        <v>14</v>
      </c>
      <c r="C23" s="8">
        <f>FBiH!C23</f>
        <v>42506845.790999949</v>
      </c>
      <c r="D23" s="26">
        <f t="shared" si="0"/>
        <v>6.2209235792111839</v>
      </c>
      <c r="E23" s="8">
        <f>FBiH!E23</f>
        <v>44032353.689999998</v>
      </c>
      <c r="F23" s="26">
        <f t="shared" si="1"/>
        <v>6.1771049241280718</v>
      </c>
      <c r="G23" s="28">
        <f t="shared" si="2"/>
        <v>103.58885226746946</v>
      </c>
    </row>
    <row r="24" spans="1:7" s="1" customFormat="1" ht="17.100000000000001" customHeight="1" x14ac:dyDescent="0.2">
      <c r="A24" s="13" t="s">
        <v>52</v>
      </c>
      <c r="B24" s="21" t="s">
        <v>6</v>
      </c>
      <c r="C24" s="8">
        <f>FBiH!C24</f>
        <v>26604548.990000054</v>
      </c>
      <c r="D24" s="26">
        <f t="shared" si="0"/>
        <v>3.8936049722422137</v>
      </c>
      <c r="E24" s="8">
        <f>FBiH!E24</f>
        <v>38359896.580000199</v>
      </c>
      <c r="F24" s="26">
        <f t="shared" si="1"/>
        <v>5.3813409049531735</v>
      </c>
      <c r="G24" s="28">
        <f t="shared" si="2"/>
        <v>144.18547968777321</v>
      </c>
    </row>
    <row r="25" spans="1:7" s="1" customFormat="1" ht="17.100000000000001" customHeight="1" x14ac:dyDescent="0.2">
      <c r="A25" s="13" t="s">
        <v>53</v>
      </c>
      <c r="B25" s="21" t="s">
        <v>17</v>
      </c>
      <c r="C25" s="8">
        <f>RS!C17</f>
        <v>35190824.739999995</v>
      </c>
      <c r="D25" s="26">
        <f t="shared" si="0"/>
        <v>5.1502158610721107</v>
      </c>
      <c r="E25" s="8">
        <f>RS!E17</f>
        <v>30639857.950000003</v>
      </c>
      <c r="F25" s="26">
        <f t="shared" si="1"/>
        <v>4.2983306945164044</v>
      </c>
      <c r="G25" s="28">
        <f t="shared" si="2"/>
        <v>87.067746142286083</v>
      </c>
    </row>
    <row r="26" spans="1:7" s="1" customFormat="1" ht="17.100000000000001" customHeight="1" x14ac:dyDescent="0.2">
      <c r="A26" s="13" t="s">
        <v>54</v>
      </c>
      <c r="B26" s="21" t="s">
        <v>33</v>
      </c>
      <c r="C26" s="8">
        <f>FBiH!C25</f>
        <v>30403143.270000003</v>
      </c>
      <c r="D26" s="26">
        <f t="shared" si="0"/>
        <v>4.4495334182270669</v>
      </c>
      <c r="E26" s="8">
        <f>FBiH!E25</f>
        <v>30256607</v>
      </c>
      <c r="F26" s="26">
        <f t="shared" si="1"/>
        <v>4.2445661070703462</v>
      </c>
      <c r="G26" s="28">
        <f t="shared" si="2"/>
        <v>99.518022631085657</v>
      </c>
    </row>
    <row r="27" spans="1:7" s="1" customFormat="1" ht="17.100000000000001" customHeight="1" x14ac:dyDescent="0.2">
      <c r="A27" s="13" t="s">
        <v>55</v>
      </c>
      <c r="B27" s="21" t="s">
        <v>3</v>
      </c>
      <c r="C27" s="8">
        <f>FBiH!C26</f>
        <v>22277936.270001639</v>
      </c>
      <c r="D27" s="26">
        <f t="shared" si="0"/>
        <v>3.260400447486532</v>
      </c>
      <c r="E27" s="8">
        <f>FBiH!E26</f>
        <v>26907083.219999999</v>
      </c>
      <c r="F27" s="26">
        <f t="shared" si="1"/>
        <v>3.7746761715790944</v>
      </c>
      <c r="G27" s="28">
        <f t="shared" si="2"/>
        <v>120.77906541204959</v>
      </c>
    </row>
    <row r="28" spans="1:7" s="1" customFormat="1" ht="17.100000000000001" customHeight="1" x14ac:dyDescent="0.2">
      <c r="A28" s="13" t="s">
        <v>56</v>
      </c>
      <c r="B28" s="21" t="s">
        <v>8</v>
      </c>
      <c r="C28" s="8">
        <f>RS!C18</f>
        <v>24225262.169999998</v>
      </c>
      <c r="D28" s="26">
        <f t="shared" si="0"/>
        <v>3.5453937322687534</v>
      </c>
      <c r="E28" s="8">
        <f>RS!E18</f>
        <v>23758289.219999999</v>
      </c>
      <c r="F28" s="26">
        <f t="shared" si="1"/>
        <v>3.3329457326522691</v>
      </c>
      <c r="G28" s="28">
        <f t="shared" si="2"/>
        <v>98.072371944943129</v>
      </c>
    </row>
    <row r="29" spans="1:7" s="1" customFormat="1" ht="17.100000000000001" customHeight="1" x14ac:dyDescent="0.2">
      <c r="A29" s="13" t="s">
        <v>57</v>
      </c>
      <c r="B29" s="21" t="s">
        <v>9</v>
      </c>
      <c r="C29" s="8">
        <f>RS!C19</f>
        <v>23013755</v>
      </c>
      <c r="D29" s="26">
        <f t="shared" si="0"/>
        <v>3.3680883269866673</v>
      </c>
      <c r="E29" s="8">
        <f>RS!E19</f>
        <v>23658730.380000003</v>
      </c>
      <c r="F29" s="26">
        <f t="shared" si="1"/>
        <v>3.3189790615736769</v>
      </c>
      <c r="G29" s="28">
        <f t="shared" si="2"/>
        <v>102.80256472705129</v>
      </c>
    </row>
    <row r="30" spans="1:7" s="1" customFormat="1" ht="17.100000000000001" customHeight="1" x14ac:dyDescent="0.2">
      <c r="A30" s="13" t="s">
        <v>58</v>
      </c>
      <c r="B30" s="21" t="s">
        <v>4</v>
      </c>
      <c r="C30" s="8">
        <f>RS!C20</f>
        <v>19227270.25</v>
      </c>
      <c r="D30" s="26">
        <f t="shared" si="0"/>
        <v>2.8139321240207438</v>
      </c>
      <c r="E30" s="8">
        <f>RS!E20</f>
        <v>21750916</v>
      </c>
      <c r="F30" s="26">
        <f t="shared" si="1"/>
        <v>3.0513401866684555</v>
      </c>
      <c r="G30" s="28">
        <f t="shared" si="2"/>
        <v>113.12534601733182</v>
      </c>
    </row>
    <row r="31" spans="1:7" s="1" customFormat="1" ht="17.100000000000001" customHeight="1" x14ac:dyDescent="0.2">
      <c r="A31" s="13" t="s">
        <v>59</v>
      </c>
      <c r="B31" s="21" t="s">
        <v>13</v>
      </c>
      <c r="C31" s="8">
        <f>RS!C21</f>
        <v>14492717.59</v>
      </c>
      <c r="D31" s="26">
        <f t="shared" si="0"/>
        <v>2.1210251408861067</v>
      </c>
      <c r="E31" s="8">
        <f>RS!E21</f>
        <v>18427466.280000001</v>
      </c>
      <c r="F31" s="26">
        <f t="shared" si="1"/>
        <v>2.585108066190954</v>
      </c>
      <c r="G31" s="28">
        <f t="shared" si="2"/>
        <v>127.14983346335944</v>
      </c>
    </row>
    <row r="32" spans="1:7" s="1" customFormat="1" ht="17.100000000000001" customHeight="1" x14ac:dyDescent="0.2">
      <c r="A32" s="13" t="s">
        <v>60</v>
      </c>
      <c r="B32" s="21" t="s">
        <v>22</v>
      </c>
      <c r="C32" s="8">
        <f>RS!C22</f>
        <v>16660267.65</v>
      </c>
      <c r="D32" s="26">
        <f t="shared" si="0"/>
        <v>2.4382484734211602</v>
      </c>
      <c r="E32" s="8">
        <f>RS!E22</f>
        <v>17493068</v>
      </c>
      <c r="F32" s="26">
        <f t="shared" si="1"/>
        <v>2.4540254477799461</v>
      </c>
      <c r="G32" s="28">
        <f t="shared" si="2"/>
        <v>104.99872131406003</v>
      </c>
    </row>
    <row r="33" spans="1:7" s="1" customFormat="1" ht="17.100000000000001" customHeight="1" x14ac:dyDescent="0.2">
      <c r="A33" s="13" t="s">
        <v>61</v>
      </c>
      <c r="B33" s="21" t="s">
        <v>24</v>
      </c>
      <c r="C33" s="8">
        <f>RS!C23</f>
        <v>17152600</v>
      </c>
      <c r="D33" s="26">
        <f t="shared" si="0"/>
        <v>2.5103018537162449</v>
      </c>
      <c r="E33" s="8">
        <f>RS!E23</f>
        <v>16354977.890000001</v>
      </c>
      <c r="F33" s="26">
        <f t="shared" si="1"/>
        <v>2.2943677998586853</v>
      </c>
      <c r="G33" s="28">
        <f t="shared" si="2"/>
        <v>95.349847195177404</v>
      </c>
    </row>
    <row r="34" spans="1:7" s="1" customFormat="1" ht="17.100000000000001" customHeight="1" x14ac:dyDescent="0.2">
      <c r="A34" s="13" t="s">
        <v>62</v>
      </c>
      <c r="B34" s="21" t="s">
        <v>21</v>
      </c>
      <c r="C34" s="8">
        <f>RS!C24</f>
        <v>16317863.949999999</v>
      </c>
      <c r="D34" s="26">
        <f t="shared" si="0"/>
        <v>2.3881373157640526</v>
      </c>
      <c r="E34" s="8">
        <f>RS!E24</f>
        <v>15980279</v>
      </c>
      <c r="F34" s="26">
        <f t="shared" si="1"/>
        <v>2.2418029432357702</v>
      </c>
      <c r="G34" s="28">
        <f t="shared" si="2"/>
        <v>97.931193990620329</v>
      </c>
    </row>
    <row r="35" spans="1:7" s="1" customFormat="1" ht="17.100000000000001" customHeight="1" x14ac:dyDescent="0.2">
      <c r="A35" s="13" t="s">
        <v>63</v>
      </c>
      <c r="B35" s="21" t="s">
        <v>25</v>
      </c>
      <c r="C35" s="8">
        <f>RS!C25</f>
        <v>10451752.029999999</v>
      </c>
      <c r="D35" s="26">
        <f t="shared" si="0"/>
        <v>1.5296253918059961</v>
      </c>
      <c r="E35" s="8">
        <f>RS!E25</f>
        <v>10836759.689999999</v>
      </c>
      <c r="F35" s="26">
        <f t="shared" si="1"/>
        <v>1.5202412779013903</v>
      </c>
      <c r="G35" s="28">
        <f t="shared" si="2"/>
        <v>103.6836662302636</v>
      </c>
    </row>
    <row r="36" spans="1:7" s="1" customFormat="1" ht="17.100000000000001" customHeight="1" x14ac:dyDescent="0.2">
      <c r="A36" s="13" t="s">
        <v>64</v>
      </c>
      <c r="B36" s="21" t="s">
        <v>12</v>
      </c>
      <c r="C36" s="8">
        <f>RS!C26</f>
        <v>9103123.4100000001</v>
      </c>
      <c r="D36" s="26">
        <f t="shared" si="0"/>
        <v>1.3322521116758244</v>
      </c>
      <c r="E36" s="8">
        <f>RS!E26</f>
        <v>10605890.529999999</v>
      </c>
      <c r="F36" s="26">
        <f t="shared" si="1"/>
        <v>1.4878536604893056</v>
      </c>
      <c r="G36" s="28">
        <f t="shared" si="2"/>
        <v>116.50825823529067</v>
      </c>
    </row>
    <row r="37" spans="1:7" s="1" customFormat="1" ht="17.100000000000001" customHeight="1" x14ac:dyDescent="0.2">
      <c r="A37" s="13" t="s">
        <v>65</v>
      </c>
      <c r="B37" s="21" t="s">
        <v>5</v>
      </c>
      <c r="C37" s="8">
        <f>FBiH!C27</f>
        <v>10693142</v>
      </c>
      <c r="D37" s="26">
        <f t="shared" si="0"/>
        <v>1.5649530791046862</v>
      </c>
      <c r="E37" s="8">
        <f>FBiH!E27</f>
        <v>10029115</v>
      </c>
      <c r="F37" s="26">
        <f t="shared" si="1"/>
        <v>1.4069403622458665</v>
      </c>
      <c r="G37" s="28">
        <f t="shared" si="2"/>
        <v>93.790160085782077</v>
      </c>
    </row>
    <row r="38" spans="1:7" s="1" customFormat="1" ht="17.100000000000001" customHeight="1" x14ac:dyDescent="0.2">
      <c r="A38" s="13" t="s">
        <v>66</v>
      </c>
      <c r="B38" s="21" t="s">
        <v>19</v>
      </c>
      <c r="C38" s="8">
        <f>RS!C27</f>
        <v>8248338.25</v>
      </c>
      <c r="D38" s="26">
        <f t="shared" si="0"/>
        <v>1.207153364449332</v>
      </c>
      <c r="E38" s="8">
        <f>RS!E27</f>
        <v>9339659.5500000007</v>
      </c>
      <c r="F38" s="26">
        <f t="shared" si="1"/>
        <v>1.310219694412724</v>
      </c>
      <c r="G38" s="28">
        <f t="shared" si="2"/>
        <v>113.23080197396125</v>
      </c>
    </row>
    <row r="39" spans="1:7" s="1" customFormat="1" ht="17.100000000000001" customHeight="1" x14ac:dyDescent="0.2">
      <c r="A39" s="13" t="s">
        <v>67</v>
      </c>
      <c r="B39" s="21" t="s">
        <v>26</v>
      </c>
      <c r="C39" s="8">
        <f>RS!C28</f>
        <v>7815227.1399999997</v>
      </c>
      <c r="D39" s="26">
        <f t="shared" si="0"/>
        <v>1.1437670776882518</v>
      </c>
      <c r="E39" s="8">
        <f>RS!E28</f>
        <v>8882163.3000000007</v>
      </c>
      <c r="F39" s="26">
        <f t="shared" si="1"/>
        <v>1.2460395609013299</v>
      </c>
      <c r="G39" s="28">
        <f t="shared" si="2"/>
        <v>113.6520172848105</v>
      </c>
    </row>
    <row r="40" spans="1:7" s="1" customFormat="1" ht="17.100000000000001" customHeight="1" x14ac:dyDescent="0.2">
      <c r="A40" s="13" t="s">
        <v>68</v>
      </c>
      <c r="B40" s="21" t="s">
        <v>20</v>
      </c>
      <c r="C40" s="8">
        <f>RS!C29</f>
        <v>3034941.3489999999</v>
      </c>
      <c r="D40" s="26">
        <f t="shared" si="0"/>
        <v>0.44416700058969372</v>
      </c>
      <c r="E40" s="8">
        <f>RS!E29</f>
        <v>3764886.46</v>
      </c>
      <c r="F40" s="26">
        <f t="shared" si="1"/>
        <v>0.52815933607770549</v>
      </c>
      <c r="G40" s="28">
        <f t="shared" si="2"/>
        <v>124.05137454272432</v>
      </c>
    </row>
    <row r="41" spans="1:7" s="1" customFormat="1" ht="17.100000000000001" customHeight="1" x14ac:dyDescent="0.2">
      <c r="A41" s="13" t="s">
        <v>69</v>
      </c>
      <c r="B41" s="21" t="s">
        <v>23</v>
      </c>
      <c r="C41" s="8">
        <f>RS!C30</f>
        <v>2954034</v>
      </c>
      <c r="D41" s="26">
        <f t="shared" si="0"/>
        <v>0.43232612117934388</v>
      </c>
      <c r="E41" s="8">
        <f>RS!E30</f>
        <v>2653755.7599999998</v>
      </c>
      <c r="F41" s="26">
        <f t="shared" si="1"/>
        <v>0.3722837050214754</v>
      </c>
      <c r="G41" s="28">
        <f t="shared" si="2"/>
        <v>89.834976848607695</v>
      </c>
    </row>
    <row r="42" spans="1:7" s="1" customFormat="1" ht="17.100000000000001" customHeight="1" x14ac:dyDescent="0.2">
      <c r="A42" s="13" t="s">
        <v>70</v>
      </c>
      <c r="B42" s="21" t="s">
        <v>34</v>
      </c>
      <c r="C42" s="8">
        <f>RS!C31</f>
        <v>0</v>
      </c>
      <c r="D42" s="26">
        <f t="shared" si="0"/>
        <v>0</v>
      </c>
      <c r="E42" s="8">
        <f>RS!E31</f>
        <v>842688.35</v>
      </c>
      <c r="F42" s="26">
        <f t="shared" si="1"/>
        <v>0.11821703633963429</v>
      </c>
      <c r="G42" s="29" t="s">
        <v>30</v>
      </c>
    </row>
    <row r="43" spans="1:7" s="1" customFormat="1" ht="17.100000000000001" customHeight="1" x14ac:dyDescent="0.2">
      <c r="A43" s="13" t="s">
        <v>71</v>
      </c>
      <c r="B43" s="21" t="s">
        <v>16</v>
      </c>
      <c r="C43" s="8">
        <f>FBiH!C28</f>
        <v>13734538.389999999</v>
      </c>
      <c r="D43" s="26">
        <f t="shared" si="0"/>
        <v>2.0100647820361885</v>
      </c>
      <c r="E43" s="8">
        <f>FBiH!E28</f>
        <v>307993.3</v>
      </c>
      <c r="F43" s="26">
        <f t="shared" si="1"/>
        <v>4.3207023258911653E-2</v>
      </c>
      <c r="G43" s="28">
        <f t="shared" si="2"/>
        <v>2.2424728902738176</v>
      </c>
    </row>
    <row r="44" spans="1:7" s="1" customFormat="1" ht="17.100000000000001" customHeight="1" x14ac:dyDescent="0.2">
      <c r="A44" s="13" t="s">
        <v>72</v>
      </c>
      <c r="B44" s="31" t="s">
        <v>29</v>
      </c>
      <c r="C44" s="8">
        <v>18397930.059999999</v>
      </c>
      <c r="D44" s="26">
        <f t="shared" si="0"/>
        <v>2.6925572761074021</v>
      </c>
      <c r="E44" s="8">
        <v>0</v>
      </c>
      <c r="F44" s="26">
        <f t="shared" si="1"/>
        <v>0</v>
      </c>
      <c r="G44" s="28">
        <f t="shared" si="2"/>
        <v>0</v>
      </c>
    </row>
    <row r="45" spans="1:7" s="1" customFormat="1" ht="17.100000000000001" customHeight="1" x14ac:dyDescent="0.2">
      <c r="A45" s="16"/>
      <c r="B45" s="17" t="s">
        <v>84</v>
      </c>
      <c r="C45" s="32">
        <f>SUM(C17:C43)+18397930</f>
        <v>683288345.36800146</v>
      </c>
      <c r="D45" s="18">
        <f>SUM(D17:D44)</f>
        <v>100.00000000878103</v>
      </c>
      <c r="E45" s="32">
        <f>SUM(E17:E44)</f>
        <v>712831564.80000019</v>
      </c>
      <c r="F45" s="18">
        <f>SUM(F17:F44)</f>
        <v>99.999999999999972</v>
      </c>
      <c r="G45" s="19"/>
    </row>
    <row r="47" spans="1:7" x14ac:dyDescent="0.25">
      <c r="B47" s="3"/>
      <c r="C47" s="30"/>
      <c r="D47" s="15"/>
      <c r="E47" s="30"/>
    </row>
    <row r="48" spans="1:7" x14ac:dyDescent="0.25">
      <c r="A48" s="36" t="s">
        <v>80</v>
      </c>
      <c r="C48" s="12"/>
      <c r="E48" s="12"/>
    </row>
    <row r="49" spans="1:6" x14ac:dyDescent="0.25">
      <c r="A49" s="33"/>
      <c r="C49" s="12"/>
      <c r="E49" s="12"/>
    </row>
    <row r="50" spans="1:6" x14ac:dyDescent="0.25">
      <c r="A50" s="36" t="s">
        <v>81</v>
      </c>
    </row>
    <row r="51" spans="1:6" x14ac:dyDescent="0.25">
      <c r="A51" s="33"/>
    </row>
    <row r="52" spans="1:6" x14ac:dyDescent="0.25">
      <c r="A52" s="36" t="s">
        <v>83</v>
      </c>
    </row>
    <row r="53" spans="1:6" x14ac:dyDescent="0.25">
      <c r="A53" s="34"/>
    </row>
    <row r="54" spans="1:6" x14ac:dyDescent="0.25">
      <c r="A54" s="36" t="s">
        <v>82</v>
      </c>
      <c r="C54" s="15"/>
      <c r="D54" s="15"/>
      <c r="E54" s="15"/>
      <c r="F54" s="15"/>
    </row>
    <row r="55" spans="1:6" x14ac:dyDescent="0.25">
      <c r="A55" s="34"/>
      <c r="C55" s="15"/>
      <c r="D55" s="15"/>
      <c r="E55" s="15"/>
      <c r="F55" s="15"/>
    </row>
    <row r="56" spans="1:6" x14ac:dyDescent="0.25">
      <c r="A56" s="36" t="s">
        <v>86</v>
      </c>
      <c r="C56" s="15"/>
      <c r="D56" s="15"/>
      <c r="E56" s="15"/>
      <c r="F56" s="15"/>
    </row>
    <row r="57" spans="1:6" x14ac:dyDescent="0.25">
      <c r="F57" s="15"/>
    </row>
    <row r="58" spans="1:6" x14ac:dyDescent="0.25">
      <c r="C58" s="15"/>
      <c r="D58" s="15"/>
      <c r="E58" s="15"/>
      <c r="F58" s="15"/>
    </row>
    <row r="59" spans="1:6" x14ac:dyDescent="0.25">
      <c r="C59" s="15"/>
      <c r="D59" s="15"/>
      <c r="E59" s="15"/>
      <c r="F59" s="15"/>
    </row>
    <row r="60" spans="1:6" x14ac:dyDescent="0.25">
      <c r="C60" s="15"/>
      <c r="D60" s="15"/>
      <c r="E60" s="15"/>
      <c r="F60" s="15"/>
    </row>
    <row r="61" spans="1:6" x14ac:dyDescent="0.25">
      <c r="C61" s="15"/>
      <c r="D61" s="15"/>
      <c r="E61" s="15"/>
      <c r="F61" s="15"/>
    </row>
    <row r="62" spans="1:6" x14ac:dyDescent="0.25">
      <c r="C62" s="15"/>
      <c r="D62" s="15"/>
      <c r="E62" s="15"/>
      <c r="F62" s="15"/>
    </row>
    <row r="63" spans="1:6" x14ac:dyDescent="0.25">
      <c r="C63" s="15"/>
      <c r="D63" s="15"/>
      <c r="E63" s="15"/>
      <c r="F63" s="15"/>
    </row>
    <row r="64" spans="1:6" x14ac:dyDescent="0.25">
      <c r="C64" s="15"/>
      <c r="D64" s="15"/>
      <c r="E64" s="15"/>
      <c r="F64" s="15"/>
    </row>
    <row r="65" spans="3:6" x14ac:dyDescent="0.25">
      <c r="C65" s="15"/>
      <c r="D65" s="15"/>
      <c r="E65" s="15"/>
      <c r="F65" s="15"/>
    </row>
    <row r="66" spans="3:6" x14ac:dyDescent="0.25">
      <c r="C66" s="15"/>
      <c r="D66" s="15"/>
      <c r="E66" s="15"/>
      <c r="F66" s="15"/>
    </row>
  </sheetData>
  <mergeCells count="6">
    <mergeCell ref="G15:G16"/>
    <mergeCell ref="A9:G9"/>
    <mergeCell ref="E14:F14"/>
    <mergeCell ref="A14:A16"/>
    <mergeCell ref="B14:B16"/>
    <mergeCell ref="C14:D14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&amp;L&amp;G&amp;CStatıstıcs of ınsurance market&amp;RAnnual report</oddHeader>
    <oddFooter>&amp;CIn this report the data as of 31 December 2018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1"/>
  <sheetViews>
    <sheetView showGridLines="0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4" customWidth="1"/>
    <col min="2" max="2" width="32.42578125" style="14" customWidth="1"/>
    <col min="3" max="3" width="18.5703125" style="14" customWidth="1"/>
    <col min="4" max="4" width="9.28515625" style="14" customWidth="1"/>
    <col min="5" max="5" width="18.5703125" style="14" customWidth="1"/>
    <col min="6" max="6" width="9.28515625" style="14" customWidth="1"/>
    <col min="7" max="7" width="13.28515625" style="14" customWidth="1"/>
    <col min="8" max="16384" width="9.140625" style="14"/>
  </cols>
  <sheetData>
    <row r="9" spans="1:7" ht="23.25" x14ac:dyDescent="0.35">
      <c r="A9" s="39" t="s">
        <v>37</v>
      </c>
      <c r="B9" s="39"/>
      <c r="C9" s="39"/>
      <c r="D9" s="39"/>
      <c r="E9" s="39"/>
      <c r="F9" s="39"/>
      <c r="G9" s="39"/>
    </row>
    <row r="10" spans="1:7" ht="16.5" customHeight="1" x14ac:dyDescent="0.35">
      <c r="A10" s="23"/>
      <c r="B10" s="23"/>
      <c r="C10" s="23"/>
      <c r="D10" s="23"/>
      <c r="E10" s="23"/>
      <c r="F10" s="23"/>
      <c r="G10" s="9"/>
    </row>
    <row r="11" spans="1:7" ht="16.5" customHeight="1" x14ac:dyDescent="0.35">
      <c r="A11" s="23"/>
      <c r="B11" s="23"/>
      <c r="C11" s="23"/>
      <c r="D11" s="23"/>
      <c r="E11" s="23"/>
      <c r="F11" s="23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77</v>
      </c>
      <c r="C13" s="2"/>
      <c r="D13" s="2"/>
      <c r="E13" s="2"/>
      <c r="F13" s="2"/>
    </row>
    <row r="14" spans="1:7" s="1" customFormat="1" ht="27.75" customHeight="1" x14ac:dyDescent="0.2">
      <c r="A14" s="41" t="s">
        <v>39</v>
      </c>
      <c r="B14" s="44" t="s">
        <v>74</v>
      </c>
      <c r="C14" s="40" t="s">
        <v>40</v>
      </c>
      <c r="D14" s="40"/>
      <c r="E14" s="40" t="s">
        <v>41</v>
      </c>
      <c r="F14" s="40"/>
      <c r="G14" s="24" t="s">
        <v>42</v>
      </c>
    </row>
    <row r="15" spans="1:7" s="1" customFormat="1" ht="18" customHeight="1" x14ac:dyDescent="0.2">
      <c r="A15" s="42"/>
      <c r="B15" s="45"/>
      <c r="C15" s="22" t="s">
        <v>76</v>
      </c>
      <c r="D15" s="22" t="s">
        <v>75</v>
      </c>
      <c r="E15" s="22" t="s">
        <v>76</v>
      </c>
      <c r="F15" s="22" t="s">
        <v>75</v>
      </c>
      <c r="G15" s="37" t="s">
        <v>27</v>
      </c>
    </row>
    <row r="16" spans="1:7" s="1" customFormat="1" ht="18" customHeight="1" thickBot="1" x14ac:dyDescent="0.25">
      <c r="A16" s="43"/>
      <c r="B16" s="46"/>
      <c r="C16" s="6" t="s">
        <v>28</v>
      </c>
      <c r="D16" s="20" t="s">
        <v>0</v>
      </c>
      <c r="E16" s="6" t="s">
        <v>1</v>
      </c>
      <c r="F16" s="20" t="s">
        <v>0</v>
      </c>
      <c r="G16" s="38"/>
    </row>
    <row r="17" spans="1:7" s="1" customFormat="1" ht="16.5" customHeight="1" x14ac:dyDescent="0.2">
      <c r="A17" s="7" t="s">
        <v>45</v>
      </c>
      <c r="B17" s="21" t="s">
        <v>2</v>
      </c>
      <c r="C17" s="8">
        <v>49947063.969999999</v>
      </c>
      <c r="D17" s="26">
        <f>C17/C$30*100</f>
        <v>10.50631580087696</v>
      </c>
      <c r="E17" s="8">
        <v>65839179.020000003</v>
      </c>
      <c r="F17" s="25">
        <f t="shared" ref="F17:F29" si="0">E17/E$30*100</f>
        <v>13.224909848098198</v>
      </c>
      <c r="G17" s="27">
        <f>E17/C17*100</f>
        <v>131.81791638352431</v>
      </c>
    </row>
    <row r="18" spans="1:7" s="1" customFormat="1" ht="17.100000000000001" customHeight="1" x14ac:dyDescent="0.2">
      <c r="A18" s="13" t="s">
        <v>46</v>
      </c>
      <c r="B18" s="21" t="s">
        <v>15</v>
      </c>
      <c r="C18" s="8">
        <v>57942753.5</v>
      </c>
      <c r="D18" s="26">
        <f t="shared" ref="D18:D29" si="1">C18/C$30*100</f>
        <v>12.188201232589265</v>
      </c>
      <c r="E18" s="8">
        <v>61777693.729999997</v>
      </c>
      <c r="F18" s="26">
        <f t="shared" si="0"/>
        <v>12.40909200818694</v>
      </c>
      <c r="G18" s="28">
        <f>E18/C18*100</f>
        <v>106.61849842879833</v>
      </c>
    </row>
    <row r="19" spans="1:7" s="1" customFormat="1" ht="17.100000000000001" customHeight="1" x14ac:dyDescent="0.2">
      <c r="A19" s="13" t="s">
        <v>47</v>
      </c>
      <c r="B19" s="21" t="s">
        <v>10</v>
      </c>
      <c r="C19" s="8">
        <v>56324941.909999996</v>
      </c>
      <c r="D19" s="26">
        <f t="shared" si="1"/>
        <v>11.847896155176343</v>
      </c>
      <c r="E19" s="8">
        <v>59749321.159999996</v>
      </c>
      <c r="F19" s="26">
        <f t="shared" si="0"/>
        <v>12.001659157779486</v>
      </c>
      <c r="G19" s="28">
        <f t="shared" ref="G19:G29" si="2">E19/C19*100</f>
        <v>106.07968536473898</v>
      </c>
    </row>
    <row r="20" spans="1:7" s="1" customFormat="1" ht="17.100000000000001" customHeight="1" x14ac:dyDescent="0.2">
      <c r="A20" s="13" t="s">
        <v>48</v>
      </c>
      <c r="B20" s="21" t="s">
        <v>18</v>
      </c>
      <c r="C20" s="8">
        <v>55744583.187999994</v>
      </c>
      <c r="D20" s="26">
        <f t="shared" si="1"/>
        <v>11.725818268580493</v>
      </c>
      <c r="E20" s="8">
        <v>59426756.18</v>
      </c>
      <c r="F20" s="26">
        <f t="shared" si="0"/>
        <v>11.936866539703891</v>
      </c>
      <c r="G20" s="28">
        <f t="shared" si="2"/>
        <v>106.60543640551008</v>
      </c>
    </row>
    <row r="21" spans="1:7" s="1" customFormat="1" ht="17.100000000000001" customHeight="1" x14ac:dyDescent="0.2">
      <c r="A21" s="13" t="s">
        <v>49</v>
      </c>
      <c r="B21" s="21" t="s">
        <v>11</v>
      </c>
      <c r="C21" s="8">
        <v>42839657.619999878</v>
      </c>
      <c r="D21" s="26">
        <f t="shared" si="1"/>
        <v>9.0112798627663526</v>
      </c>
      <c r="E21" s="8">
        <v>52133840.630000003</v>
      </c>
      <c r="F21" s="26">
        <f t="shared" si="0"/>
        <v>10.471961416126252</v>
      </c>
      <c r="G21" s="28">
        <f t="shared" si="2"/>
        <v>121.69527845540273</v>
      </c>
    </row>
    <row r="22" spans="1:7" s="1" customFormat="1" ht="17.100000000000001" customHeight="1" x14ac:dyDescent="0.2">
      <c r="A22" s="13" t="s">
        <v>50</v>
      </c>
      <c r="B22" s="21" t="s">
        <v>7</v>
      </c>
      <c r="C22" s="8">
        <v>47983282.940000005</v>
      </c>
      <c r="D22" s="26">
        <f t="shared" si="1"/>
        <v>10.093236391898211</v>
      </c>
      <c r="E22" s="8">
        <v>49022336.93</v>
      </c>
      <c r="F22" s="26">
        <f t="shared" si="0"/>
        <v>9.8469634052606541</v>
      </c>
      <c r="G22" s="28">
        <f t="shared" si="2"/>
        <v>102.16544997827528</v>
      </c>
    </row>
    <row r="23" spans="1:7" s="1" customFormat="1" ht="17.100000000000001" customHeight="1" x14ac:dyDescent="0.2">
      <c r="A23" s="13" t="s">
        <v>51</v>
      </c>
      <c r="B23" s="21" t="s">
        <v>14</v>
      </c>
      <c r="C23" s="8">
        <v>42506845.790999949</v>
      </c>
      <c r="D23" s="26">
        <f t="shared" si="1"/>
        <v>8.9412732217385447</v>
      </c>
      <c r="E23" s="8">
        <v>44032353.689999998</v>
      </c>
      <c r="F23" s="26">
        <f t="shared" si="0"/>
        <v>8.8446410878381574</v>
      </c>
      <c r="G23" s="28">
        <f t="shared" si="2"/>
        <v>103.58885226746946</v>
      </c>
    </row>
    <row r="24" spans="1:7" s="1" customFormat="1" ht="17.100000000000001" customHeight="1" x14ac:dyDescent="0.2">
      <c r="A24" s="13" t="s">
        <v>52</v>
      </c>
      <c r="B24" s="21" t="s">
        <v>6</v>
      </c>
      <c r="C24" s="8">
        <v>26604548.990000054</v>
      </c>
      <c r="D24" s="26">
        <f t="shared" si="1"/>
        <v>5.5962407239138212</v>
      </c>
      <c r="E24" s="8">
        <v>38359896.580000199</v>
      </c>
      <c r="F24" s="26">
        <f t="shared" si="0"/>
        <v>7.7052323799294093</v>
      </c>
      <c r="G24" s="28">
        <f t="shared" si="2"/>
        <v>144.18547968777321</v>
      </c>
    </row>
    <row r="25" spans="1:7" s="1" customFormat="1" ht="17.100000000000001" customHeight="1" x14ac:dyDescent="0.2">
      <c r="A25" s="13" t="s">
        <v>53</v>
      </c>
      <c r="B25" s="21" t="s">
        <v>31</v>
      </c>
      <c r="C25" s="8">
        <v>30403143.270000003</v>
      </c>
      <c r="D25" s="26">
        <f t="shared" si="1"/>
        <v>6.3952712961423561</v>
      </c>
      <c r="E25" s="8">
        <v>30256607</v>
      </c>
      <c r="F25" s="26">
        <f t="shared" si="0"/>
        <v>6.077549960985781</v>
      </c>
      <c r="G25" s="28">
        <f t="shared" si="2"/>
        <v>99.518022631085657</v>
      </c>
    </row>
    <row r="26" spans="1:7" s="1" customFormat="1" ht="17.100000000000001" customHeight="1" x14ac:dyDescent="0.2">
      <c r="A26" s="13" t="s">
        <v>54</v>
      </c>
      <c r="B26" s="21" t="s">
        <v>3</v>
      </c>
      <c r="C26" s="8">
        <v>22277936.270001639</v>
      </c>
      <c r="D26" s="26">
        <f t="shared" si="1"/>
        <v>4.6861419919503664</v>
      </c>
      <c r="E26" s="8">
        <v>26907083.219999999</v>
      </c>
      <c r="F26" s="26">
        <f t="shared" si="0"/>
        <v>5.4047416015269709</v>
      </c>
      <c r="G26" s="28">
        <f t="shared" si="2"/>
        <v>120.77906541204959</v>
      </c>
    </row>
    <row r="27" spans="1:7" s="1" customFormat="1" ht="17.100000000000001" customHeight="1" x14ac:dyDescent="0.2">
      <c r="A27" s="13" t="s">
        <v>55</v>
      </c>
      <c r="B27" s="21" t="s">
        <v>5</v>
      </c>
      <c r="C27" s="8">
        <v>10693142</v>
      </c>
      <c r="D27" s="26">
        <f t="shared" si="1"/>
        <v>2.2492919067895527</v>
      </c>
      <c r="E27" s="8">
        <v>10029115</v>
      </c>
      <c r="F27" s="26">
        <f t="shared" si="0"/>
        <v>2.0145169442486366</v>
      </c>
      <c r="G27" s="28">
        <f t="shared" si="2"/>
        <v>93.790160085782077</v>
      </c>
    </row>
    <row r="28" spans="1:7" s="1" customFormat="1" ht="17.100000000000001" customHeight="1" x14ac:dyDescent="0.2">
      <c r="A28" s="13" t="s">
        <v>56</v>
      </c>
      <c r="B28" s="21" t="s">
        <v>16</v>
      </c>
      <c r="C28" s="8">
        <v>13734538.389999999</v>
      </c>
      <c r="D28" s="26">
        <f t="shared" si="1"/>
        <v>2.8890466472920129</v>
      </c>
      <c r="E28" s="8">
        <v>307993.3</v>
      </c>
      <c r="F28" s="26">
        <f t="shared" si="0"/>
        <v>6.1865650315611462E-2</v>
      </c>
      <c r="G28" s="28">
        <f t="shared" si="2"/>
        <v>2.2424728902738176</v>
      </c>
    </row>
    <row r="29" spans="1:7" s="1" customFormat="1" ht="17.100000000000001" customHeight="1" x14ac:dyDescent="0.2">
      <c r="A29" s="13" t="s">
        <v>57</v>
      </c>
      <c r="B29" s="21" t="s">
        <v>35</v>
      </c>
      <c r="C29" s="8">
        <v>18397930.059999999</v>
      </c>
      <c r="D29" s="26">
        <f t="shared" si="1"/>
        <v>3.8699865002857181</v>
      </c>
      <c r="E29" s="8">
        <v>0</v>
      </c>
      <c r="F29" s="26">
        <f t="shared" si="0"/>
        <v>0</v>
      </c>
      <c r="G29" s="28">
        <f t="shared" si="2"/>
        <v>0</v>
      </c>
    </row>
    <row r="30" spans="1:7" s="1" customFormat="1" ht="17.100000000000001" customHeight="1" x14ac:dyDescent="0.2">
      <c r="A30" s="16"/>
      <c r="B30" s="17" t="s">
        <v>84</v>
      </c>
      <c r="C30" s="32">
        <f>SUM(C17:C29)</f>
        <v>475400367.89900154</v>
      </c>
      <c r="D30" s="18">
        <f>SUM(D17:D29)</f>
        <v>100</v>
      </c>
      <c r="E30" s="32">
        <f>SUM(E17:E29)</f>
        <v>497842176.44000024</v>
      </c>
      <c r="F30" s="18">
        <f>SUM(F17:F29)</f>
        <v>99.999999999999986</v>
      </c>
      <c r="G30" s="19"/>
    </row>
    <row r="32" spans="1:7" x14ac:dyDescent="0.25">
      <c r="B32" s="3"/>
      <c r="C32" s="4"/>
      <c r="E32" s="4"/>
    </row>
    <row r="33" spans="1:6" x14ac:dyDescent="0.25">
      <c r="A33" s="36" t="s">
        <v>80</v>
      </c>
      <c r="C33" s="12"/>
      <c r="E33" s="12"/>
    </row>
    <row r="34" spans="1:6" x14ac:dyDescent="0.25">
      <c r="A34" s="33"/>
      <c r="C34" s="12"/>
      <c r="E34" s="12"/>
    </row>
    <row r="35" spans="1:6" x14ac:dyDescent="0.25">
      <c r="A35" s="36" t="s">
        <v>81</v>
      </c>
    </row>
    <row r="36" spans="1:6" x14ac:dyDescent="0.25">
      <c r="A36" s="33"/>
    </row>
    <row r="37" spans="1:6" x14ac:dyDescent="0.25">
      <c r="A37" s="36" t="s">
        <v>83</v>
      </c>
    </row>
    <row r="38" spans="1:6" x14ac:dyDescent="0.25">
      <c r="A38" s="34"/>
    </row>
    <row r="39" spans="1:6" x14ac:dyDescent="0.25">
      <c r="A39" s="36" t="s">
        <v>82</v>
      </c>
      <c r="C39" s="15"/>
      <c r="D39" s="15"/>
      <c r="E39" s="15"/>
      <c r="F39" s="15"/>
    </row>
    <row r="40" spans="1:6" x14ac:dyDescent="0.25">
      <c r="B40" s="15"/>
    </row>
    <row r="41" spans="1:6" x14ac:dyDescent="0.25">
      <c r="B41" s="15"/>
    </row>
    <row r="42" spans="1:6" x14ac:dyDescent="0.25">
      <c r="B42" s="15"/>
    </row>
    <row r="43" spans="1:6" x14ac:dyDescent="0.25">
      <c r="B43" s="15"/>
    </row>
    <row r="44" spans="1:6" x14ac:dyDescent="0.25">
      <c r="B44" s="15"/>
    </row>
    <row r="45" spans="1:6" x14ac:dyDescent="0.25">
      <c r="B45" s="15"/>
    </row>
    <row r="46" spans="1:6" x14ac:dyDescent="0.25">
      <c r="B46" s="15"/>
    </row>
    <row r="47" spans="1:6" x14ac:dyDescent="0.25">
      <c r="B47" s="15"/>
    </row>
    <row r="48" spans="1:6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3" orientation="portrait" horizontalDpi="4294967293" r:id="rId1"/>
  <headerFooter>
    <oddHeader>&amp;L&amp;G&amp;CStatistics of insurance market&amp;RAnnual report</oddHeader>
    <oddFooter>&amp;CIn this report the data as of 31 December 2018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3"/>
  <sheetViews>
    <sheetView showGridLines="0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4" customWidth="1"/>
    <col min="2" max="2" width="32.42578125" style="14" customWidth="1"/>
    <col min="3" max="3" width="17.85546875" style="14" customWidth="1"/>
    <col min="4" max="4" width="9.28515625" style="14" customWidth="1"/>
    <col min="5" max="5" width="17.85546875" style="14" customWidth="1"/>
    <col min="6" max="6" width="9.28515625" style="14" customWidth="1"/>
    <col min="7" max="7" width="13.28515625" style="14" customWidth="1"/>
    <col min="8" max="16384" width="9.140625" style="14"/>
  </cols>
  <sheetData>
    <row r="9" spans="1:7" ht="23.25" x14ac:dyDescent="0.35">
      <c r="A9" s="39" t="s">
        <v>37</v>
      </c>
      <c r="B9" s="39"/>
      <c r="C9" s="39"/>
      <c r="D9" s="39"/>
      <c r="E9" s="39"/>
      <c r="F9" s="39"/>
      <c r="G9" s="39"/>
    </row>
    <row r="10" spans="1:7" ht="16.5" customHeight="1" x14ac:dyDescent="0.35">
      <c r="A10" s="23"/>
      <c r="B10" s="23"/>
      <c r="C10" s="23"/>
      <c r="D10" s="23"/>
      <c r="E10" s="23"/>
      <c r="F10" s="23"/>
      <c r="G10" s="9"/>
    </row>
    <row r="11" spans="1:7" ht="16.5" customHeight="1" x14ac:dyDescent="0.35">
      <c r="A11" s="23"/>
      <c r="B11" s="23"/>
      <c r="C11" s="23"/>
      <c r="D11" s="23"/>
      <c r="E11" s="23"/>
      <c r="F11" s="23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78</v>
      </c>
      <c r="C13" s="2"/>
      <c r="D13" s="2"/>
      <c r="E13" s="2"/>
      <c r="F13" s="2"/>
    </row>
    <row r="14" spans="1:7" s="1" customFormat="1" ht="27.75" customHeight="1" x14ac:dyDescent="0.2">
      <c r="A14" s="41" t="s">
        <v>39</v>
      </c>
      <c r="B14" s="44" t="s">
        <v>73</v>
      </c>
      <c r="C14" s="40" t="s">
        <v>40</v>
      </c>
      <c r="D14" s="40"/>
      <c r="E14" s="40" t="s">
        <v>41</v>
      </c>
      <c r="F14" s="40"/>
      <c r="G14" s="24" t="s">
        <v>42</v>
      </c>
    </row>
    <row r="15" spans="1:7" s="1" customFormat="1" ht="18" customHeight="1" x14ac:dyDescent="0.2">
      <c r="A15" s="42"/>
      <c r="B15" s="45"/>
      <c r="C15" s="22" t="s">
        <v>79</v>
      </c>
      <c r="D15" s="22" t="s">
        <v>75</v>
      </c>
      <c r="E15" s="22" t="s">
        <v>79</v>
      </c>
      <c r="F15" s="22" t="s">
        <v>75</v>
      </c>
      <c r="G15" s="37" t="s">
        <v>27</v>
      </c>
    </row>
    <row r="16" spans="1:7" s="1" customFormat="1" ht="18" customHeight="1" thickBot="1" x14ac:dyDescent="0.25">
      <c r="A16" s="43"/>
      <c r="B16" s="46"/>
      <c r="C16" s="6" t="s">
        <v>28</v>
      </c>
      <c r="D16" s="20" t="s">
        <v>0</v>
      </c>
      <c r="E16" s="6" t="s">
        <v>1</v>
      </c>
      <c r="F16" s="20" t="s">
        <v>0</v>
      </c>
      <c r="G16" s="38"/>
    </row>
    <row r="17" spans="1:7" s="1" customFormat="1" ht="16.5" customHeight="1" x14ac:dyDescent="0.2">
      <c r="A17" s="7" t="s">
        <v>45</v>
      </c>
      <c r="B17" s="21" t="s">
        <v>17</v>
      </c>
      <c r="C17" s="8">
        <v>35190824.739999995</v>
      </c>
      <c r="D17" s="25">
        <f t="shared" ref="D17:D28" si="0">C17/C$32*100</f>
        <v>16.927782528978106</v>
      </c>
      <c r="E17" s="8">
        <v>30639857.950000003</v>
      </c>
      <c r="F17" s="25">
        <f t="shared" ref="F17:F28" si="1">E17/E$32*100</f>
        <v>14.251800139406656</v>
      </c>
      <c r="G17" s="27">
        <f>E17/C17*100</f>
        <v>87.067746142286083</v>
      </c>
    </row>
    <row r="18" spans="1:7" s="1" customFormat="1" ht="17.100000000000001" customHeight="1" x14ac:dyDescent="0.2">
      <c r="A18" s="13" t="s">
        <v>46</v>
      </c>
      <c r="B18" s="21" t="s">
        <v>8</v>
      </c>
      <c r="C18" s="8">
        <v>24225262.169999998</v>
      </c>
      <c r="D18" s="26">
        <f t="shared" si="0"/>
        <v>11.653036629605298</v>
      </c>
      <c r="E18" s="8">
        <v>23758289.219999999</v>
      </c>
      <c r="F18" s="26">
        <f t="shared" si="1"/>
        <v>11.050912513047718</v>
      </c>
      <c r="G18" s="28">
        <f>E18/C18*100</f>
        <v>98.072371944943129</v>
      </c>
    </row>
    <row r="19" spans="1:7" s="1" customFormat="1" ht="17.100000000000001" customHeight="1" x14ac:dyDescent="0.2">
      <c r="A19" s="13" t="s">
        <v>47</v>
      </c>
      <c r="B19" s="21" t="s">
        <v>9</v>
      </c>
      <c r="C19" s="8">
        <v>23013755</v>
      </c>
      <c r="D19" s="26">
        <f t="shared" si="0"/>
        <v>11.070267397637087</v>
      </c>
      <c r="E19" s="8">
        <v>23658730.380000003</v>
      </c>
      <c r="F19" s="26">
        <f t="shared" si="1"/>
        <v>11.004603790203554</v>
      </c>
      <c r="G19" s="28">
        <f t="shared" ref="G19:G30" si="2">E19/C19*100</f>
        <v>102.80256472705129</v>
      </c>
    </row>
    <row r="20" spans="1:7" s="1" customFormat="1" ht="17.100000000000001" customHeight="1" x14ac:dyDescent="0.2">
      <c r="A20" s="13" t="s">
        <v>48</v>
      </c>
      <c r="B20" s="21" t="s">
        <v>4</v>
      </c>
      <c r="C20" s="8">
        <v>19227270.25</v>
      </c>
      <c r="D20" s="26">
        <f t="shared" si="0"/>
        <v>9.2488610830406639</v>
      </c>
      <c r="E20" s="8">
        <v>21750916</v>
      </c>
      <c r="F20" s="26">
        <f t="shared" si="1"/>
        <v>10.117204465728355</v>
      </c>
      <c r="G20" s="28">
        <f t="shared" si="2"/>
        <v>113.12534601733182</v>
      </c>
    </row>
    <row r="21" spans="1:7" s="1" customFormat="1" ht="17.100000000000001" customHeight="1" x14ac:dyDescent="0.2">
      <c r="A21" s="13" t="s">
        <v>49</v>
      </c>
      <c r="B21" s="21" t="s">
        <v>13</v>
      </c>
      <c r="C21" s="8">
        <v>14492717.59</v>
      </c>
      <c r="D21" s="26">
        <f t="shared" si="0"/>
        <v>6.9714072753333189</v>
      </c>
      <c r="E21" s="8">
        <v>18427466.280000001</v>
      </c>
      <c r="F21" s="26">
        <f t="shared" si="1"/>
        <v>8.571337599762451</v>
      </c>
      <c r="G21" s="28">
        <f t="shared" si="2"/>
        <v>127.14983346335944</v>
      </c>
    </row>
    <row r="22" spans="1:7" s="1" customFormat="1" ht="17.100000000000001" customHeight="1" x14ac:dyDescent="0.2">
      <c r="A22" s="13" t="s">
        <v>50</v>
      </c>
      <c r="B22" s="21" t="s">
        <v>22</v>
      </c>
      <c r="C22" s="8">
        <v>16660267.65</v>
      </c>
      <c r="D22" s="26">
        <f t="shared" si="0"/>
        <v>8.0140601914682268</v>
      </c>
      <c r="E22" s="8">
        <v>17493068</v>
      </c>
      <c r="F22" s="26">
        <f t="shared" si="1"/>
        <v>8.1367122970310657</v>
      </c>
      <c r="G22" s="28">
        <f t="shared" si="2"/>
        <v>104.99872131406003</v>
      </c>
    </row>
    <row r="23" spans="1:7" s="1" customFormat="1" ht="17.100000000000001" customHeight="1" x14ac:dyDescent="0.2">
      <c r="A23" s="13" t="s">
        <v>51</v>
      </c>
      <c r="B23" s="21" t="s">
        <v>24</v>
      </c>
      <c r="C23" s="8">
        <v>17152600</v>
      </c>
      <c r="D23" s="26">
        <f t="shared" si="0"/>
        <v>8.2508859838261905</v>
      </c>
      <c r="E23" s="8">
        <v>16354977.890000001</v>
      </c>
      <c r="F23" s="26">
        <f t="shared" si="1"/>
        <v>7.6073419319718072</v>
      </c>
      <c r="G23" s="28">
        <f t="shared" si="2"/>
        <v>95.349847195177404</v>
      </c>
    </row>
    <row r="24" spans="1:7" s="1" customFormat="1" ht="17.100000000000001" customHeight="1" x14ac:dyDescent="0.2">
      <c r="A24" s="13" t="s">
        <v>52</v>
      </c>
      <c r="B24" s="21" t="s">
        <v>21</v>
      </c>
      <c r="C24" s="8">
        <v>16317863.949999999</v>
      </c>
      <c r="D24" s="26">
        <f t="shared" si="0"/>
        <v>7.8493543224372786</v>
      </c>
      <c r="E24" s="8">
        <v>15980279</v>
      </c>
      <c r="F24" s="26">
        <f t="shared" si="1"/>
        <v>7.4330547762855161</v>
      </c>
      <c r="G24" s="28">
        <f t="shared" si="2"/>
        <v>97.931193990620329</v>
      </c>
    </row>
    <row r="25" spans="1:7" s="1" customFormat="1" ht="17.100000000000001" customHeight="1" x14ac:dyDescent="0.2">
      <c r="A25" s="13" t="s">
        <v>53</v>
      </c>
      <c r="B25" s="21" t="s">
        <v>25</v>
      </c>
      <c r="C25" s="8">
        <v>10451752.029999999</v>
      </c>
      <c r="D25" s="26">
        <f t="shared" si="0"/>
        <v>5.0275884898355887</v>
      </c>
      <c r="E25" s="8">
        <v>10836759.689999999</v>
      </c>
      <c r="F25" s="26">
        <f t="shared" si="1"/>
        <v>5.0406021304892645</v>
      </c>
      <c r="G25" s="28">
        <f t="shared" si="2"/>
        <v>103.6836662302636</v>
      </c>
    </row>
    <row r="26" spans="1:7" s="1" customFormat="1" ht="17.100000000000001" customHeight="1" x14ac:dyDescent="0.2">
      <c r="A26" s="13" t="s">
        <v>54</v>
      </c>
      <c r="B26" s="21" t="s">
        <v>12</v>
      </c>
      <c r="C26" s="8">
        <v>9103123.4100000001</v>
      </c>
      <c r="D26" s="26">
        <f t="shared" si="0"/>
        <v>4.3788599601581728</v>
      </c>
      <c r="E26" s="8">
        <v>10605890.529999999</v>
      </c>
      <c r="F26" s="26">
        <f t="shared" si="1"/>
        <v>4.9332158256296905</v>
      </c>
      <c r="G26" s="28">
        <f t="shared" si="2"/>
        <v>116.50825823529067</v>
      </c>
    </row>
    <row r="27" spans="1:7" s="1" customFormat="1" ht="17.100000000000001" customHeight="1" x14ac:dyDescent="0.2">
      <c r="A27" s="13" t="s">
        <v>55</v>
      </c>
      <c r="B27" s="21" t="s">
        <v>19</v>
      </c>
      <c r="C27" s="8">
        <v>8248338.25</v>
      </c>
      <c r="D27" s="26">
        <f t="shared" si="0"/>
        <v>3.967684109510071</v>
      </c>
      <c r="E27" s="8">
        <v>9339659.5500000007</v>
      </c>
      <c r="F27" s="26">
        <f t="shared" si="1"/>
        <v>4.3442421141087797</v>
      </c>
      <c r="G27" s="28">
        <f t="shared" si="2"/>
        <v>113.23080197396125</v>
      </c>
    </row>
    <row r="28" spans="1:7" s="1" customFormat="1" ht="17.100000000000001" customHeight="1" x14ac:dyDescent="0.2">
      <c r="A28" s="13" t="s">
        <v>56</v>
      </c>
      <c r="B28" s="21" t="s">
        <v>26</v>
      </c>
      <c r="C28" s="8">
        <v>7815227.1399999997</v>
      </c>
      <c r="D28" s="26">
        <f t="shared" si="0"/>
        <v>3.7593454094332084</v>
      </c>
      <c r="E28" s="8">
        <v>8882163.3000000007</v>
      </c>
      <c r="F28" s="26">
        <f t="shared" si="1"/>
        <v>4.1314426575914549</v>
      </c>
      <c r="G28" s="28">
        <f t="shared" si="2"/>
        <v>113.6520172848105</v>
      </c>
    </row>
    <row r="29" spans="1:7" s="1" customFormat="1" ht="17.100000000000001" customHeight="1" x14ac:dyDescent="0.2">
      <c r="A29" s="13" t="s">
        <v>57</v>
      </c>
      <c r="B29" s="21" t="s">
        <v>20</v>
      </c>
      <c r="C29" s="8">
        <v>3034941.3489999999</v>
      </c>
      <c r="D29" s="26">
        <f t="shared" ref="D29:F31" si="3">C29/C$32*100</f>
        <v>1.4598926715599181</v>
      </c>
      <c r="E29" s="8">
        <v>3764886.46</v>
      </c>
      <c r="F29" s="26">
        <f t="shared" si="3"/>
        <v>1.7511964142600807</v>
      </c>
      <c r="G29" s="28">
        <f t="shared" si="2"/>
        <v>124.05137454272432</v>
      </c>
    </row>
    <row r="30" spans="1:7" s="1" customFormat="1" ht="17.100000000000001" customHeight="1" x14ac:dyDescent="0.2">
      <c r="A30" s="13" t="s">
        <v>58</v>
      </c>
      <c r="B30" s="21" t="s">
        <v>23</v>
      </c>
      <c r="C30" s="8">
        <v>2954034</v>
      </c>
      <c r="D30" s="26">
        <f t="shared" si="3"/>
        <v>1.4209739471768721</v>
      </c>
      <c r="E30" s="8">
        <v>2653755.7599999998</v>
      </c>
      <c r="F30" s="26">
        <f t="shared" si="3"/>
        <v>1.2343659285900577</v>
      </c>
      <c r="G30" s="28">
        <f t="shared" si="2"/>
        <v>89.834976848607695</v>
      </c>
    </row>
    <row r="31" spans="1:7" s="1" customFormat="1" ht="17.100000000000001" customHeight="1" x14ac:dyDescent="0.2">
      <c r="A31" s="13" t="s">
        <v>59</v>
      </c>
      <c r="B31" s="21" t="s">
        <v>36</v>
      </c>
      <c r="C31" s="8">
        <v>0</v>
      </c>
      <c r="D31" s="26">
        <f t="shared" si="3"/>
        <v>0</v>
      </c>
      <c r="E31" s="8">
        <v>842688.35</v>
      </c>
      <c r="F31" s="26">
        <f t="shared" si="3"/>
        <v>0.39196741589353101</v>
      </c>
      <c r="G31" s="29" t="s">
        <v>30</v>
      </c>
    </row>
    <row r="32" spans="1:7" s="1" customFormat="1" ht="17.100000000000001" customHeight="1" x14ac:dyDescent="0.2">
      <c r="A32" s="16"/>
      <c r="B32" s="17" t="s">
        <v>84</v>
      </c>
      <c r="C32" s="32">
        <f>SUM(C17:C31)</f>
        <v>207887977.52899998</v>
      </c>
      <c r="D32" s="18">
        <f>SUM(D17:D31)</f>
        <v>100</v>
      </c>
      <c r="E32" s="32">
        <f>SUM(E17:E31)</f>
        <v>214989388.36000004</v>
      </c>
      <c r="F32" s="18">
        <f>SUM(F17:F31)</f>
        <v>99.999999999999972</v>
      </c>
      <c r="G32" s="19"/>
    </row>
    <row r="34" spans="1:6" x14ac:dyDescent="0.25">
      <c r="B34" s="3"/>
      <c r="C34" s="4"/>
      <c r="E34" s="4"/>
    </row>
    <row r="35" spans="1:6" x14ac:dyDescent="0.25">
      <c r="A35" s="36" t="s">
        <v>80</v>
      </c>
      <c r="C35" s="12"/>
      <c r="E35" s="12"/>
    </row>
    <row r="36" spans="1:6" x14ac:dyDescent="0.25">
      <c r="A36" s="33"/>
      <c r="C36" s="12"/>
      <c r="E36" s="12"/>
    </row>
    <row r="37" spans="1:6" x14ac:dyDescent="0.25">
      <c r="A37" s="36" t="s">
        <v>81</v>
      </c>
    </row>
    <row r="38" spans="1:6" x14ac:dyDescent="0.25">
      <c r="A38" s="35"/>
    </row>
    <row r="39" spans="1:6" x14ac:dyDescent="0.25">
      <c r="A39" s="36" t="s">
        <v>85</v>
      </c>
    </row>
    <row r="41" spans="1:6" x14ac:dyDescent="0.25">
      <c r="C41" s="15"/>
      <c r="D41" s="15"/>
      <c r="E41" s="15"/>
      <c r="F41" s="15"/>
    </row>
    <row r="42" spans="1:6" x14ac:dyDescent="0.25">
      <c r="C42" s="15"/>
      <c r="D42" s="15"/>
      <c r="E42" s="15"/>
      <c r="F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&amp;L&amp;G&amp;CStatistics of insurance market&amp;RAnnual report</oddHeader>
    <oddFooter>&amp;CIn this report the data as of 31 December 2018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2019-10-24T13:29:52Z</cp:lastPrinted>
  <dcterms:created xsi:type="dcterms:W3CDTF">2018-01-08T12:56:16Z</dcterms:created>
  <dcterms:modified xsi:type="dcterms:W3CDTF">2019-10-30T14:44:15Z</dcterms:modified>
</cp:coreProperties>
</file>